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66" windowWidth="14955" windowHeight="8700" activeTab="1"/>
  </bookViews>
  <sheets>
    <sheet name="отчет" sheetId="1" r:id="rId1"/>
    <sheet name="сведения" sheetId="2" r:id="rId2"/>
  </sheets>
  <definedNames/>
  <calcPr fullCalcOnLoad="1"/>
</workbook>
</file>

<file path=xl/sharedStrings.xml><?xml version="1.0" encoding="utf-8"?>
<sst xmlns="http://schemas.openxmlformats.org/spreadsheetml/2006/main" count="148" uniqueCount="129">
  <si>
    <t xml:space="preserve">Наименование </t>
  </si>
  <si>
    <t>Исполнено</t>
  </si>
  <si>
    <t>%</t>
  </si>
  <si>
    <t>исполнения</t>
  </si>
  <si>
    <t>Образование</t>
  </si>
  <si>
    <t>Налоги на имущество</t>
  </si>
  <si>
    <t>Жилищно-коммунальное хозяйство</t>
  </si>
  <si>
    <t>показателя</t>
  </si>
  <si>
    <t>Налоговые и неналоговые доходы</t>
  </si>
  <si>
    <t>000 10000000000000 000</t>
  </si>
  <si>
    <t>Код дохода</t>
  </si>
  <si>
    <t>Годовые</t>
  </si>
  <si>
    <t xml:space="preserve">бюджетные </t>
  </si>
  <si>
    <t>назначения</t>
  </si>
  <si>
    <t>Налог на доходы физических лиц</t>
  </si>
  <si>
    <t>000 10100000000000 000</t>
  </si>
  <si>
    <t>Налоги на совокупный доход</t>
  </si>
  <si>
    <t>000 10500000000000 000</t>
  </si>
  <si>
    <t>000 10102000001000 110</t>
  </si>
  <si>
    <t>Налоги на прибыль,доходы</t>
  </si>
  <si>
    <t>Доходы бюджета-ИТОГО</t>
  </si>
  <si>
    <t>Задолженность и перерасчеты по отмененным налогам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</si>
  <si>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</si>
  <si>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Доходы от продажи материальных и нематериальных активов</t>
  </si>
  <si>
    <t>000 114000000000000 000</t>
  </si>
  <si>
    <t>000 114060000000000 430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</si>
  <si>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</si>
  <si>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</si>
  <si>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</si>
  <si>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000 20204000000000 151</t>
  </si>
  <si>
    <t>2.Расходы бюджета</t>
  </si>
  <si>
    <t>Код расхода</t>
  </si>
  <si>
    <t xml:space="preserve">% </t>
  </si>
  <si>
    <t>000 0100 0000000 000 000</t>
  </si>
  <si>
    <t>Общегосударственные вопросы</t>
  </si>
  <si>
    <t>Расходы бюджета-ИТОГО</t>
  </si>
  <si>
    <t>х</t>
  </si>
  <si>
    <t>в том числе</t>
  </si>
  <si>
    <t>000 0500 0000000 000 000</t>
  </si>
  <si>
    <t>000 0700 0000000 000 000</t>
  </si>
  <si>
    <t>000 0800 0000000 000 000</t>
  </si>
  <si>
    <t>классификации</t>
  </si>
  <si>
    <t xml:space="preserve">бюджетной </t>
  </si>
  <si>
    <t>Код источника</t>
  </si>
  <si>
    <t>финансирования</t>
  </si>
  <si>
    <t>бюджетные</t>
  </si>
  <si>
    <t>Наименование</t>
  </si>
  <si>
    <t>Источники финансирования дефицита бюджета-всего</t>
  </si>
  <si>
    <t>000 0105020105 0000 510</t>
  </si>
  <si>
    <t>000 0105020105 0000 610</t>
  </si>
  <si>
    <t>1.Доходы</t>
  </si>
  <si>
    <t>тыс.рублей</t>
  </si>
  <si>
    <t>Исполнительного комитета</t>
  </si>
  <si>
    <t>Единица измерения:</t>
  </si>
  <si>
    <t>3.Источники финансирования дефицита бюджета</t>
  </si>
  <si>
    <t>Председатель Финансово-бюджетной палаты</t>
  </si>
  <si>
    <t>000 10900000000000 000</t>
  </si>
  <si>
    <t>000 11100000000000 000</t>
  </si>
  <si>
    <t>000 20000000000000 000</t>
  </si>
  <si>
    <t>000 20200000000000  000</t>
  </si>
  <si>
    <t>Результат исполнения бюджета(дефицит/профицит)</t>
  </si>
  <si>
    <t xml:space="preserve">х </t>
  </si>
  <si>
    <t>г.Заинска Заинского муниципального района</t>
  </si>
  <si>
    <t xml:space="preserve"> города Заинска Заинского муниципального района </t>
  </si>
  <si>
    <t>000 10601000000000 110</t>
  </si>
  <si>
    <t>000 10606000000000 110</t>
  </si>
  <si>
    <t>000 10600000000000 110</t>
  </si>
  <si>
    <t>000 10904000000000 110</t>
  </si>
  <si>
    <t>Дотации бюджетам субъектов Российской Федерации и муниципальных образований</t>
  </si>
  <si>
    <t>Культура,кинематография</t>
  </si>
  <si>
    <t>000 10503000001000 110</t>
  </si>
  <si>
    <t>Отчет об исполнении  бюджета</t>
  </si>
  <si>
    <t>*единый сельскохозяйственный налог</t>
  </si>
  <si>
    <t>*налог на имущество физических лиц</t>
  </si>
  <si>
    <t>*земельный налог</t>
  </si>
  <si>
    <t>*налоги на имущество</t>
  </si>
  <si>
    <t>*доходы, получаемые в виде арендной либо иной платы за передачу в возмездное пользование государственного и мунципального имущества</t>
  </si>
  <si>
    <t>*доходы от продажи земельных участков,находящихся в государственной и муниципальной собственности(за исключением земельных участков автономных учреждений)</t>
  </si>
  <si>
    <t>Приложение 1</t>
  </si>
  <si>
    <t>*налог на игорный бизнес</t>
  </si>
  <si>
    <t>000 10605000000000 110</t>
  </si>
  <si>
    <t>Социальная политика</t>
  </si>
  <si>
    <t>000 1000 0000000 000 000</t>
  </si>
  <si>
    <t>*прочие поступления от использования имущества</t>
  </si>
  <si>
    <t>Штрафы,санкции,возмещение ущерба</t>
  </si>
  <si>
    <t>000 116000000000000 000</t>
  </si>
  <si>
    <t>Доходы от возмещения ущерба при возникновении страховых случаев</t>
  </si>
  <si>
    <t>000 116230000000000 140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</si>
  <si>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</si>
  <si>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</si>
  <si>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</si>
  <si>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</si>
  <si>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Национальная экономика</t>
  </si>
  <si>
    <t>000 0400 0000000 000 000</t>
  </si>
  <si>
    <t>Доходы от оказания платных услуг и компенсации затарт государства</t>
  </si>
  <si>
    <t>000 113000000000000 000</t>
  </si>
  <si>
    <t>Доходы от компенсации затрат государства</t>
  </si>
  <si>
    <t>000 113020000000000 130</t>
  </si>
  <si>
    <t>Нацинальная безопасность и правоохранительная деятельность</t>
  </si>
  <si>
    <t>000 0300 0000000 000 000</t>
  </si>
  <si>
    <t>000 20210000000000 151</t>
  </si>
  <si>
    <t>Сведения</t>
  </si>
  <si>
    <t>о численности муниципальных служащих органов местного самоуправления,</t>
  </si>
  <si>
    <t xml:space="preserve">работников муниципальных учреждений и фактических расходов </t>
  </si>
  <si>
    <t>на оплату труда по городу Заинск Заинского муниципального  района</t>
  </si>
  <si>
    <t>№ п/п</t>
  </si>
  <si>
    <t>Наименование раздела</t>
  </si>
  <si>
    <t>Фактическая численность   (человек)</t>
  </si>
  <si>
    <t>Расходы на оплату труда с учетом ЕСН (тыс.рублей)</t>
  </si>
  <si>
    <t>1.</t>
  </si>
  <si>
    <t>Общегосударственные расходы</t>
  </si>
  <si>
    <t>Итого</t>
  </si>
  <si>
    <t>000 20240000000000 151</t>
  </si>
  <si>
    <t>*доходы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т.ч. казеных)</t>
  </si>
  <si>
    <t>000 114020000000000 410</t>
  </si>
  <si>
    <t>000 11109000000000 120</t>
  </si>
  <si>
    <t>*плата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(земельных участков), находящихся в государственной и муниципальой собственности</t>
  </si>
  <si>
    <t>000 114063000000000 430</t>
  </si>
  <si>
    <t>П.А.Байрашев</t>
  </si>
  <si>
    <t xml:space="preserve">к постановлению </t>
  </si>
  <si>
    <t>000 117050000000000 180</t>
  </si>
  <si>
    <t>000 117000000000000 000</t>
  </si>
  <si>
    <t>Прочие неналоговые доходы</t>
  </si>
  <si>
    <t>*прочие неналоговые доходы</t>
  </si>
  <si>
    <t>000 11105000000000 120</t>
  </si>
  <si>
    <t>000 11600000000000 000</t>
  </si>
  <si>
    <t>от "____"_______2021 г.  №_____</t>
  </si>
  <si>
    <t>за 1 квартал 2021 года</t>
  </si>
  <si>
    <t xml:space="preserve">за 1 квартал 2021 года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</si>
</sst>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[$-FC19]d\ mmmm\ yyyy\ &quot;г.&quot;"/>
    <numFmt numFmtId="172" formatCode="0.0%"/>
  </numFmts>
  <fonts count="46">
    <font>
      <sz val="10"/>
      <name val="Arial Cyr"/>
      <family val="0"/>
    </font>
    <font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64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16" xfId="0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5" fillId="0" borderId="16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">
      <selection activeCell="D68" sqref="D68"/>
    </sheetView>
  </sheetViews>
  <sheetFormatPr defaultColWidth="9.00390625" defaultRowHeight="12.75"/>
  <cols>
    <col min="1" max="1" width="45.375" style="0" customWidth="1"/>
    <col min="2" max="2" width="32.625" style="0" customWidth="1"/>
    <col min="3" max="3" width="17.75390625" style="0" customWidth="1"/>
    <col min="4" max="4" width="15.75390625" style="0" customWidth="1"/>
    <col min="5" max="5" width="17.625" style="0" customWidth="1"/>
  </cols>
  <sheetData>
    <row r="1" spans="3:5" ht="15.75">
      <c r="C1" s="56" t="s">
        <v>78</v>
      </c>
      <c r="D1" s="56"/>
      <c r="E1" s="56"/>
    </row>
    <row r="2" spans="3:5" ht="15.75">
      <c r="C2" s="56" t="s">
        <v>119</v>
      </c>
      <c r="D2" s="56"/>
      <c r="E2" s="56"/>
    </row>
    <row r="3" spans="3:5" ht="15.75">
      <c r="C3" s="56" t="s">
        <v>52</v>
      </c>
      <c r="D3" s="56"/>
      <c r="E3" s="56"/>
    </row>
    <row r="4" spans="3:5" ht="15.75">
      <c r="C4" s="56" t="s">
        <v>62</v>
      </c>
      <c r="D4" s="56"/>
      <c r="E4" s="56"/>
    </row>
    <row r="5" spans="3:5" ht="15.75">
      <c r="C5" s="56" t="s">
        <v>126</v>
      </c>
      <c r="D5" s="56"/>
      <c r="E5" s="56"/>
    </row>
    <row r="6" spans="3:5" ht="12.75">
      <c r="C6" s="26"/>
      <c r="D6" s="26"/>
      <c r="E6" s="26"/>
    </row>
    <row r="7" spans="1:5" ht="15.75">
      <c r="A7" s="53" t="s">
        <v>71</v>
      </c>
      <c r="B7" s="53"/>
      <c r="C7" s="53"/>
      <c r="D7" s="53"/>
      <c r="E7" s="53"/>
    </row>
    <row r="8" spans="1:5" ht="15.75">
      <c r="A8" s="53" t="s">
        <v>63</v>
      </c>
      <c r="B8" s="53"/>
      <c r="C8" s="53"/>
      <c r="D8" s="53"/>
      <c r="E8" s="53"/>
    </row>
    <row r="9" spans="1:5" ht="15.75">
      <c r="A9" s="53" t="s">
        <v>127</v>
      </c>
      <c r="B9" s="53"/>
      <c r="C9" s="53"/>
      <c r="D9" s="53"/>
      <c r="E9" s="53"/>
    </row>
    <row r="11" spans="1:5" ht="18.75">
      <c r="A11" s="2"/>
      <c r="B11" s="2"/>
      <c r="C11" s="57" t="s">
        <v>53</v>
      </c>
      <c r="D11" s="57"/>
      <c r="E11" s="1" t="s">
        <v>51</v>
      </c>
    </row>
    <row r="12" spans="1:5" ht="32.25" customHeight="1">
      <c r="A12" s="41" t="s">
        <v>50</v>
      </c>
      <c r="B12" s="27"/>
      <c r="C12" s="27"/>
      <c r="D12" s="28"/>
      <c r="E12" s="29"/>
    </row>
    <row r="13" spans="1:5" ht="16.5">
      <c r="A13" s="5" t="s">
        <v>0</v>
      </c>
      <c r="B13" s="5" t="s">
        <v>10</v>
      </c>
      <c r="C13" s="5" t="s">
        <v>11</v>
      </c>
      <c r="D13" s="6" t="s">
        <v>1</v>
      </c>
      <c r="E13" s="17" t="s">
        <v>2</v>
      </c>
    </row>
    <row r="14" spans="1:5" ht="16.5">
      <c r="A14" s="7" t="s">
        <v>7</v>
      </c>
      <c r="B14" s="7" t="s">
        <v>42</v>
      </c>
      <c r="C14" s="7" t="s">
        <v>12</v>
      </c>
      <c r="D14" s="8"/>
      <c r="E14" s="18" t="s">
        <v>3</v>
      </c>
    </row>
    <row r="15" spans="1:5" ht="16.5">
      <c r="A15" s="9"/>
      <c r="B15" s="9" t="s">
        <v>41</v>
      </c>
      <c r="C15" s="9" t="s">
        <v>13</v>
      </c>
      <c r="D15" s="19"/>
      <c r="E15" s="20"/>
    </row>
    <row r="16" spans="1:5" ht="17.25">
      <c r="A16" s="12">
        <v>1</v>
      </c>
      <c r="B16" s="12">
        <v>2</v>
      </c>
      <c r="C16" s="12">
        <v>3</v>
      </c>
      <c r="D16" s="22">
        <v>4</v>
      </c>
      <c r="E16" s="23">
        <v>5</v>
      </c>
    </row>
    <row r="17" spans="1:5" ht="16.5">
      <c r="A17" s="21" t="s">
        <v>20</v>
      </c>
      <c r="B17" s="15" t="s">
        <v>36</v>
      </c>
      <c r="C17" s="25">
        <f>SUM(C18+C43)</f>
        <v>150517.9</v>
      </c>
      <c r="D17" s="25">
        <f>SUM(D18+D43)</f>
        <v>36153.2</v>
      </c>
      <c r="E17" s="43">
        <f aca="true" t="shared" si="0" ref="E17:E26">D17/C17*100</f>
        <v>24.019203031666</v>
      </c>
    </row>
    <row r="18" spans="1:5" ht="15.75">
      <c r="A18" s="13" t="s">
        <v>8</v>
      </c>
      <c r="B18" s="15" t="s">
        <v>9</v>
      </c>
      <c r="C18" s="14">
        <f>SUM(C20+C27+C29+C23+C34+C21+C37+C32)</f>
        <v>142509</v>
      </c>
      <c r="D18" s="14">
        <f>SUM(D19+D21+D23+D29+D32+D34+D39+D38)</f>
        <v>33638.2</v>
      </c>
      <c r="E18" s="11">
        <f t="shared" si="0"/>
        <v>23.60426359036973</v>
      </c>
    </row>
    <row r="19" spans="1:5" ht="15.75">
      <c r="A19" s="13" t="s">
        <v>19</v>
      </c>
      <c r="B19" s="15" t="s">
        <v>15</v>
      </c>
      <c r="C19" s="15">
        <f>SUM(C20)</f>
        <v>56737.5</v>
      </c>
      <c r="D19" s="15">
        <f>SUM(D20)</f>
        <v>13144.6</v>
      </c>
      <c r="E19" s="11">
        <f t="shared" si="0"/>
        <v>23.167393699052656</v>
      </c>
    </row>
    <row r="20" spans="1:5" ht="15.75">
      <c r="A20" s="13" t="s">
        <v>14</v>
      </c>
      <c r="B20" s="15" t="s">
        <v>18</v>
      </c>
      <c r="C20" s="15">
        <v>56737.5</v>
      </c>
      <c r="D20" s="15">
        <v>13144.6</v>
      </c>
      <c r="E20" s="11">
        <f t="shared" si="0"/>
        <v>23.167393699052656</v>
      </c>
    </row>
    <row r="21" spans="1:5" ht="15.75">
      <c r="A21" s="13" t="s">
        <v>16</v>
      </c>
      <c r="B21" s="15" t="s">
        <v>17</v>
      </c>
      <c r="C21" s="14">
        <f>SUM(C22)</f>
        <v>71.5</v>
      </c>
      <c r="D21" s="15">
        <f>SUM(D22)</f>
        <v>41.9</v>
      </c>
      <c r="E21" s="11">
        <f t="shared" si="0"/>
        <v>58.6013986013986</v>
      </c>
    </row>
    <row r="22" spans="1:5" ht="15.75">
      <c r="A22" s="13" t="s">
        <v>72</v>
      </c>
      <c r="B22" s="15" t="s">
        <v>70</v>
      </c>
      <c r="C22" s="14">
        <v>71.5</v>
      </c>
      <c r="D22" s="15">
        <v>41.9</v>
      </c>
      <c r="E22" s="11">
        <f t="shared" si="0"/>
        <v>58.6013986013986</v>
      </c>
    </row>
    <row r="23" spans="1:5" ht="15.75">
      <c r="A23" s="24" t="s">
        <v>5</v>
      </c>
      <c r="B23" s="15" t="s">
        <v>66</v>
      </c>
      <c r="C23" s="14">
        <f>SUM(C24:C26)</f>
        <v>63324</v>
      </c>
      <c r="D23" s="15">
        <f>SUM(D24:D26)</f>
        <v>13368.6</v>
      </c>
      <c r="E23" s="11">
        <f t="shared" si="0"/>
        <v>21.11142694712905</v>
      </c>
    </row>
    <row r="24" spans="1:5" ht="15.75">
      <c r="A24" s="24" t="s">
        <v>73</v>
      </c>
      <c r="B24" s="15" t="s">
        <v>64</v>
      </c>
      <c r="C24" s="14">
        <v>14640</v>
      </c>
      <c r="D24" s="15">
        <v>664.6</v>
      </c>
      <c r="E24" s="11">
        <f t="shared" si="0"/>
        <v>4.5396174863387975</v>
      </c>
    </row>
    <row r="25" spans="1:5" ht="15.75">
      <c r="A25" s="24" t="s">
        <v>79</v>
      </c>
      <c r="B25" s="15" t="s">
        <v>80</v>
      </c>
      <c r="C25" s="14">
        <v>84</v>
      </c>
      <c r="D25" s="15">
        <v>0</v>
      </c>
      <c r="E25" s="11">
        <f t="shared" si="0"/>
        <v>0</v>
      </c>
    </row>
    <row r="26" spans="1:5" ht="15.75">
      <c r="A26" s="13" t="s">
        <v>74</v>
      </c>
      <c r="B26" s="15" t="s">
        <v>65</v>
      </c>
      <c r="C26" s="14">
        <v>48600</v>
      </c>
      <c r="D26" s="15">
        <v>12704</v>
      </c>
      <c r="E26" s="11">
        <f t="shared" si="0"/>
        <v>26.13991769547325</v>
      </c>
    </row>
    <row r="27" spans="1:5" ht="47.25" hidden="1">
      <c r="A27" s="24" t="s">
        <v>21</v>
      </c>
      <c r="B27" s="15" t="s">
        <v>56</v>
      </c>
      <c r="C27" s="15"/>
      <c r="D27" s="15"/>
      <c r="E27" s="11"/>
    </row>
    <row r="28" spans="1:5" ht="15.75" hidden="1">
      <c r="A28" s="24" t="s">
        <v>75</v>
      </c>
      <c r="B28" s="15" t="s">
        <v>67</v>
      </c>
      <c r="C28" s="15"/>
      <c r="D28" s="15"/>
      <c r="E28" s="11"/>
    </row>
    <row r="29" spans="1:5" ht="63">
      <c r="A29" s="24" t="s">
        <v>22</v>
      </c>
      <c r="B29" s="15" t="s">
        <v>57</v>
      </c>
      <c r="C29" s="14">
        <f>SUM(C30+C31)</f>
        <v>15376</v>
      </c>
      <c r="D29" s="14">
        <f>SUM(D30+D31)</f>
        <v>6906.1</v>
      </c>
      <c r="E29" s="11">
        <f>D29/C29*100</f>
        <v>44.914802289282</v>
      </c>
    </row>
    <row r="30" spans="1:5" ht="78.75">
      <c r="A30" s="24" t="s">
        <v>76</v>
      </c>
      <c r="B30" s="45" t="s">
        <v>124</v>
      </c>
      <c r="C30" s="14">
        <v>15000</v>
      </c>
      <c r="D30" s="14">
        <v>5787.5</v>
      </c>
      <c r="E30" s="11">
        <f>D30/C30*100</f>
        <v>38.58333333333333</v>
      </c>
    </row>
    <row r="31" spans="1:5" ht="31.5">
      <c r="A31" s="24" t="s">
        <v>83</v>
      </c>
      <c r="B31" s="45" t="s">
        <v>115</v>
      </c>
      <c r="C31" s="14">
        <v>376</v>
      </c>
      <c r="D31" s="14">
        <v>1118.6</v>
      </c>
      <c r="E31" s="11">
        <f>D31/C31*100</f>
        <v>297.49999999999994</v>
      </c>
    </row>
    <row r="32" spans="1:5" ht="31.5" hidden="1">
      <c r="A32" s="24" t="s">
        <v>94</v>
      </c>
      <c r="B32" s="15" t="s">
        <v>95</v>
      </c>
      <c r="C32" s="14">
        <f>SUM(C33)</f>
        <v>0</v>
      </c>
      <c r="D32" s="14">
        <f>SUM(D33)</f>
        <v>0</v>
      </c>
      <c r="E32" s="11"/>
    </row>
    <row r="33" spans="1:5" ht="31.5" hidden="1">
      <c r="A33" s="24" t="s">
        <v>96</v>
      </c>
      <c r="B33" s="15" t="s">
        <v>97</v>
      </c>
      <c r="C33" s="14"/>
      <c r="D33" s="14"/>
      <c r="E33" s="11"/>
    </row>
    <row r="34" spans="1:5" ht="31.5">
      <c r="A34" s="24" t="s">
        <v>23</v>
      </c>
      <c r="B34" s="15" t="s">
        <v>24</v>
      </c>
      <c r="C34" s="14">
        <f>SUM(C36)</f>
        <v>7000</v>
      </c>
      <c r="D34" s="15">
        <f>SUM(D36:D37)</f>
        <v>164.2</v>
      </c>
      <c r="E34" s="11">
        <f>D34/C34*100</f>
        <v>2.3457142857142856</v>
      </c>
    </row>
    <row r="35" spans="1:5" ht="126" hidden="1">
      <c r="A35" s="24" t="s">
        <v>113</v>
      </c>
      <c r="B35" s="15" t="s">
        <v>114</v>
      </c>
      <c r="C35" s="14"/>
      <c r="D35" s="15"/>
      <c r="E35" s="11"/>
    </row>
    <row r="36" spans="1:5" ht="94.5">
      <c r="A36" s="24" t="s">
        <v>77</v>
      </c>
      <c r="B36" s="45" t="s">
        <v>25</v>
      </c>
      <c r="C36" s="15">
        <v>7000</v>
      </c>
      <c r="D36" s="15">
        <v>99.4</v>
      </c>
      <c r="E36" s="11">
        <f>D36/C36*100</f>
        <v>1.4200000000000002</v>
      </c>
    </row>
    <row r="37" spans="1:5" ht="126">
      <c r="A37" s="24" t="s">
        <v>116</v>
      </c>
      <c r="B37" s="45" t="s">
        <v>117</v>
      </c>
      <c r="C37" s="15"/>
      <c r="D37" s="15">
        <v>64.8</v>
      </c>
      <c r="E37" s="11"/>
    </row>
    <row r="38" spans="1:5" ht="15.75">
      <c r="A38" s="13" t="s">
        <v>84</v>
      </c>
      <c r="B38" s="15" t="s">
        <v>125</v>
      </c>
      <c r="C38" s="14"/>
      <c r="D38" s="14">
        <v>12.8</v>
      </c>
      <c r="E38" s="11" t="e">
        <f>D38/C38*100</f>
        <v>#DIV/0!</v>
      </c>
    </row>
    <row r="39" spans="1:5" ht="15.75" hidden="1">
      <c r="A39" s="24" t="s">
        <v>122</v>
      </c>
      <c r="B39" s="45" t="s">
        <v>121</v>
      </c>
      <c r="C39" s="15"/>
      <c r="D39" s="15">
        <f>SUM(D40)</f>
        <v>0</v>
      </c>
      <c r="E39" s="11"/>
    </row>
    <row r="40" spans="1:5" ht="15.75" hidden="1">
      <c r="A40" s="24" t="s">
        <v>123</v>
      </c>
      <c r="B40" s="45" t="s">
        <v>120</v>
      </c>
      <c r="C40" s="15"/>
      <c r="D40" s="15"/>
      <c r="E40" s="11"/>
    </row>
    <row r="41" spans="1:5" ht="15.75" hidden="1">
      <c r="A41" s="24" t="s">
        <v>84</v>
      </c>
      <c r="B41" s="15" t="s">
        <v>85</v>
      </c>
      <c r="C41" s="15"/>
      <c r="D41" s="15">
        <f>SUM(D42)</f>
        <v>0</v>
      </c>
      <c r="E41" s="11"/>
    </row>
    <row r="42" spans="1:5" ht="31.5" hidden="1">
      <c r="A42" s="24" t="s">
        <v>86</v>
      </c>
      <c r="B42" s="15" t="s">
        <v>87</v>
      </c>
      <c r="C42" s="15"/>
      <c r="D42" s="15"/>
      <c r="E42" s="11"/>
    </row>
    <row r="43" spans="1:5" ht="16.5">
      <c r="A43" s="13" t="s">
        <v>26</v>
      </c>
      <c r="B43" s="16" t="s">
        <v>58</v>
      </c>
      <c r="C43" s="25">
        <f>SUM(C44)</f>
        <v>8008.9</v>
      </c>
      <c r="D43" s="25">
        <f>SUM(D44)</f>
        <v>2515</v>
      </c>
      <c r="E43" s="43">
        <f>D43/C43*100</f>
        <v>31.4025646468304</v>
      </c>
    </row>
    <row r="44" spans="1:5" ht="48">
      <c r="A44" s="24" t="s">
        <v>27</v>
      </c>
      <c r="B44" s="16" t="s">
        <v>59</v>
      </c>
      <c r="C44" s="25">
        <f>SUM(C45:C48)</f>
        <v>8008.9</v>
      </c>
      <c r="D44" s="25">
        <f>SUM(D45:D48)</f>
        <v>2515</v>
      </c>
      <c r="E44" s="43">
        <f>D44/C44*100</f>
        <v>31.4025646468304</v>
      </c>
    </row>
    <row r="45" spans="1:5" ht="47.25">
      <c r="A45" s="24" t="s">
        <v>68</v>
      </c>
      <c r="B45" s="15" t="s">
        <v>100</v>
      </c>
      <c r="C45" s="14">
        <v>7848.9</v>
      </c>
      <c r="D45" s="14">
        <v>2355</v>
      </c>
      <c r="E45" s="11">
        <f>D45/C45*100</f>
        <v>30.00420441080916</v>
      </c>
    </row>
    <row r="46" spans="1:5" ht="15.75" hidden="1">
      <c r="A46" s="24" t="s">
        <v>28</v>
      </c>
      <c r="B46" s="15" t="s">
        <v>29</v>
      </c>
      <c r="C46" s="42"/>
      <c r="D46" s="14"/>
      <c r="E46" s="38"/>
    </row>
    <row r="47" spans="1:5" ht="15.75">
      <c r="A47" s="39" t="s">
        <v>28</v>
      </c>
      <c r="B47" s="15" t="s">
        <v>112</v>
      </c>
      <c r="C47" s="42">
        <v>160</v>
      </c>
      <c r="D47" s="14">
        <v>160</v>
      </c>
      <c r="E47" s="38"/>
    </row>
    <row r="48" spans="1:5" ht="63" hidden="1">
      <c r="A48" s="39" t="s">
        <v>90</v>
      </c>
      <c r="B48" s="15" t="s">
        <v>91</v>
      </c>
      <c r="C48" s="14"/>
      <c r="D48" s="14"/>
      <c r="E48" s="11"/>
    </row>
    <row r="49" spans="1:5" ht="33" customHeight="1">
      <c r="A49" s="41" t="s">
        <v>30</v>
      </c>
      <c r="B49" s="46"/>
      <c r="C49" s="30"/>
      <c r="D49" s="30"/>
      <c r="E49" s="29"/>
    </row>
    <row r="50" spans="1:5" ht="16.5">
      <c r="A50" s="5" t="s">
        <v>0</v>
      </c>
      <c r="B50" s="5" t="s">
        <v>31</v>
      </c>
      <c r="C50" s="5" t="s">
        <v>11</v>
      </c>
      <c r="D50" s="6" t="s">
        <v>1</v>
      </c>
      <c r="E50" s="17" t="s">
        <v>32</v>
      </c>
    </row>
    <row r="51" spans="1:5" ht="16.5">
      <c r="A51" s="7" t="s">
        <v>7</v>
      </c>
      <c r="B51" s="7" t="s">
        <v>42</v>
      </c>
      <c r="C51" s="7" t="s">
        <v>12</v>
      </c>
      <c r="D51" s="8"/>
      <c r="E51" s="18" t="s">
        <v>3</v>
      </c>
    </row>
    <row r="52" spans="1:5" ht="16.5">
      <c r="A52" s="7"/>
      <c r="B52" s="7" t="s">
        <v>41</v>
      </c>
      <c r="C52" s="9" t="s">
        <v>13</v>
      </c>
      <c r="D52" s="19"/>
      <c r="E52" s="20"/>
    </row>
    <row r="53" spans="1:5" ht="16.5">
      <c r="A53" s="21" t="s">
        <v>35</v>
      </c>
      <c r="B53" s="15" t="s">
        <v>36</v>
      </c>
      <c r="C53" s="25">
        <f>SUM(C55:C60)</f>
        <v>150517.9</v>
      </c>
      <c r="D53" s="16">
        <f>SUM(D55:D60)</f>
        <v>26879.499999999996</v>
      </c>
      <c r="E53" s="11">
        <f aca="true" t="shared" si="1" ref="E53:E60">D53/C53*100</f>
        <v>17.858008914554347</v>
      </c>
    </row>
    <row r="54" spans="1:5" ht="15.75">
      <c r="A54" s="13" t="s">
        <v>37</v>
      </c>
      <c r="B54" s="15"/>
      <c r="C54" s="15"/>
      <c r="D54" s="15"/>
      <c r="E54" s="11"/>
    </row>
    <row r="55" spans="1:5" ht="15.75">
      <c r="A55" s="13" t="s">
        <v>34</v>
      </c>
      <c r="B55" s="15" t="s">
        <v>33</v>
      </c>
      <c r="C55" s="14">
        <v>5545.2</v>
      </c>
      <c r="D55" s="15">
        <v>1292.4</v>
      </c>
      <c r="E55" s="11">
        <f t="shared" si="1"/>
        <v>23.306643583639907</v>
      </c>
    </row>
    <row r="56" spans="1:5" ht="31.5" hidden="1">
      <c r="A56" s="24" t="s">
        <v>98</v>
      </c>
      <c r="B56" s="15" t="s">
        <v>99</v>
      </c>
      <c r="C56" s="14"/>
      <c r="D56" s="15"/>
      <c r="E56" s="11" t="e">
        <f t="shared" si="1"/>
        <v>#DIV/0!</v>
      </c>
    </row>
    <row r="57" spans="1:5" ht="15.75">
      <c r="A57" s="13" t="s">
        <v>92</v>
      </c>
      <c r="B57" s="15" t="s">
        <v>93</v>
      </c>
      <c r="C57" s="15">
        <v>28545.9</v>
      </c>
      <c r="D57" s="15">
        <v>11062.3</v>
      </c>
      <c r="E57" s="11">
        <f t="shared" si="1"/>
        <v>38.75267551557316</v>
      </c>
    </row>
    <row r="58" spans="1:5" ht="15.75">
      <c r="A58" s="13" t="s">
        <v>6</v>
      </c>
      <c r="B58" s="15" t="s">
        <v>38</v>
      </c>
      <c r="C58" s="14">
        <v>53868.6</v>
      </c>
      <c r="D58" s="15">
        <v>8269</v>
      </c>
      <c r="E58" s="11">
        <f t="shared" si="1"/>
        <v>15.350315397095896</v>
      </c>
    </row>
    <row r="59" spans="1:5" ht="15.75" hidden="1">
      <c r="A59" s="13" t="s">
        <v>4</v>
      </c>
      <c r="B59" s="15" t="s">
        <v>39</v>
      </c>
      <c r="C59" s="15"/>
      <c r="D59" s="15"/>
      <c r="E59" s="11"/>
    </row>
    <row r="60" spans="1:5" ht="15.75">
      <c r="A60" s="13" t="s">
        <v>69</v>
      </c>
      <c r="B60" s="15" t="s">
        <v>40</v>
      </c>
      <c r="C60" s="14">
        <v>62558.2</v>
      </c>
      <c r="D60" s="15">
        <v>6255.8</v>
      </c>
      <c r="E60" s="11">
        <f t="shared" si="1"/>
        <v>9.999968029770677</v>
      </c>
    </row>
    <row r="61" spans="1:5" ht="15.75" hidden="1">
      <c r="A61" s="44" t="s">
        <v>81</v>
      </c>
      <c r="B61" s="15" t="s">
        <v>82</v>
      </c>
      <c r="C61" s="15"/>
      <c r="D61" s="15"/>
      <c r="E61" s="38"/>
    </row>
    <row r="62" spans="1:5" ht="31.5">
      <c r="A62" s="39" t="s">
        <v>60</v>
      </c>
      <c r="B62" s="15" t="s">
        <v>61</v>
      </c>
      <c r="C62" s="14">
        <f>SUM(C17-C53)</f>
        <v>0</v>
      </c>
      <c r="D62" s="14">
        <f>SUM(D17-D53)</f>
        <v>9273.7</v>
      </c>
      <c r="E62" s="38"/>
    </row>
    <row r="63" spans="1:5" ht="34.5" customHeight="1">
      <c r="A63" s="40" t="s">
        <v>54</v>
      </c>
      <c r="B63" s="47"/>
      <c r="C63" s="31"/>
      <c r="D63" s="31"/>
      <c r="E63" s="32"/>
    </row>
    <row r="64" spans="1:5" ht="16.5">
      <c r="A64" s="6" t="s">
        <v>46</v>
      </c>
      <c r="B64" s="6" t="s">
        <v>43</v>
      </c>
      <c r="C64" s="6" t="s">
        <v>11</v>
      </c>
      <c r="D64" s="34"/>
      <c r="E64" s="3"/>
    </row>
    <row r="65" spans="1:5" ht="16.5">
      <c r="A65" s="8" t="s">
        <v>7</v>
      </c>
      <c r="B65" s="8" t="s">
        <v>44</v>
      </c>
      <c r="C65" s="8" t="s">
        <v>45</v>
      </c>
      <c r="D65" s="35"/>
      <c r="E65" s="36"/>
    </row>
    <row r="66" spans="1:5" ht="16.5">
      <c r="A66" s="35"/>
      <c r="B66" s="8" t="s">
        <v>42</v>
      </c>
      <c r="C66" s="8" t="s">
        <v>13</v>
      </c>
      <c r="D66" s="8" t="s">
        <v>1</v>
      </c>
      <c r="E66" s="36"/>
    </row>
    <row r="67" spans="1:5" ht="16.5">
      <c r="A67" s="37"/>
      <c r="B67" s="10" t="s">
        <v>41</v>
      </c>
      <c r="C67" s="37"/>
      <c r="D67" s="37"/>
      <c r="E67" s="4"/>
    </row>
    <row r="68" spans="1:5" ht="31.5">
      <c r="A68" s="24" t="s">
        <v>47</v>
      </c>
      <c r="B68" s="15" t="s">
        <v>36</v>
      </c>
      <c r="C68" s="15">
        <f>SUM(C69:C70)</f>
        <v>0</v>
      </c>
      <c r="D68" s="14">
        <f>SUM(D69:D70)</f>
        <v>-9273.7</v>
      </c>
      <c r="E68" s="13"/>
    </row>
    <row r="69" spans="1:5" ht="31.5">
      <c r="A69" s="24" t="s">
        <v>88</v>
      </c>
      <c r="B69" s="33" t="s">
        <v>48</v>
      </c>
      <c r="C69" s="15">
        <v>-150517.9</v>
      </c>
      <c r="D69" s="14">
        <v>-36153.2</v>
      </c>
      <c r="E69" s="13"/>
    </row>
    <row r="70" spans="1:5" ht="31.5">
      <c r="A70" s="24" t="s">
        <v>89</v>
      </c>
      <c r="B70" s="33" t="s">
        <v>49</v>
      </c>
      <c r="C70" s="14">
        <f>SUM(C53)</f>
        <v>150517.9</v>
      </c>
      <c r="D70" s="14">
        <f>SUM(D53)</f>
        <v>26879.499999999996</v>
      </c>
      <c r="E70" s="13"/>
    </row>
    <row r="73" spans="1:5" ht="59.25" customHeight="1">
      <c r="A73" s="55" t="s">
        <v>55</v>
      </c>
      <c r="B73" s="55"/>
      <c r="C73" s="54" t="s">
        <v>118</v>
      </c>
      <c r="D73" s="54"/>
      <c r="E73" s="54"/>
    </row>
  </sheetData>
  <sheetProtection/>
  <mergeCells count="11">
    <mergeCell ref="C5:E5"/>
    <mergeCell ref="A7:E7"/>
    <mergeCell ref="A8:E8"/>
    <mergeCell ref="A9:E9"/>
    <mergeCell ref="C73:E73"/>
    <mergeCell ref="A73:B73"/>
    <mergeCell ref="C1:E1"/>
    <mergeCell ref="C2:E2"/>
    <mergeCell ref="C3:E3"/>
    <mergeCell ref="C4:E4"/>
    <mergeCell ref="C11:D11"/>
  </mergeCells>
  <printOptions/>
  <pageMargins left="0.75" right="0.75" top="0.72" bottom="1" header="0.5" footer="0.5"/>
  <pageSetup fitToHeight="2" horizontalDpi="600" verticalDpi="600" orientation="portrait" paperSize="9" scale="66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16.875" style="0" customWidth="1"/>
    <col min="2" max="2" width="45.25390625" style="0" customWidth="1"/>
    <col min="3" max="3" width="15.625" style="0" customWidth="1"/>
    <col min="4" max="4" width="30.75390625" style="0" customWidth="1"/>
  </cols>
  <sheetData>
    <row r="2" spans="1:4" ht="18.75">
      <c r="A2" s="58" t="s">
        <v>101</v>
      </c>
      <c r="B2" s="58"/>
      <c r="C2" s="58"/>
      <c r="D2" s="58"/>
    </row>
    <row r="3" spans="1:4" ht="18.75">
      <c r="A3" s="58" t="s">
        <v>102</v>
      </c>
      <c r="B3" s="58"/>
      <c r="C3" s="58"/>
      <c r="D3" s="58"/>
    </row>
    <row r="4" spans="1:4" ht="18.75">
      <c r="A4" s="58" t="s">
        <v>103</v>
      </c>
      <c r="B4" s="58"/>
      <c r="C4" s="58"/>
      <c r="D4" s="58"/>
    </row>
    <row r="5" spans="1:4" ht="18.75">
      <c r="A5" s="58" t="s">
        <v>104</v>
      </c>
      <c r="B5" s="58"/>
      <c r="C5" s="58"/>
      <c r="D5" s="58"/>
    </row>
    <row r="6" spans="1:4" ht="18.75">
      <c r="A6" s="58" t="s">
        <v>128</v>
      </c>
      <c r="B6" s="58"/>
      <c r="C6" s="58"/>
      <c r="D6" s="58"/>
    </row>
    <row r="7" spans="1:4" ht="18.75">
      <c r="A7" s="48"/>
      <c r="B7" s="48"/>
      <c r="C7" s="48"/>
      <c r="D7" s="48"/>
    </row>
    <row r="8" spans="1:4" ht="18.75">
      <c r="A8" s="48"/>
      <c r="B8" s="48"/>
      <c r="C8" s="48"/>
      <c r="D8" s="48"/>
    </row>
    <row r="9" spans="1:4" ht="73.5" customHeight="1">
      <c r="A9" s="49" t="s">
        <v>105</v>
      </c>
      <c r="B9" s="49" t="s">
        <v>106</v>
      </c>
      <c r="C9" s="50" t="s">
        <v>107</v>
      </c>
      <c r="D9" s="50" t="s">
        <v>108</v>
      </c>
    </row>
    <row r="10" spans="1:4" ht="18.75">
      <c r="A10" s="51" t="s">
        <v>109</v>
      </c>
      <c r="B10" s="51" t="s">
        <v>110</v>
      </c>
      <c r="C10" s="52">
        <v>10</v>
      </c>
      <c r="D10" s="52">
        <v>1206.4</v>
      </c>
    </row>
    <row r="11" spans="1:4" ht="18.75">
      <c r="A11" s="51"/>
      <c r="B11" s="51" t="s">
        <v>111</v>
      </c>
      <c r="C11" s="52">
        <f>SUM(C10:C10)</f>
        <v>10</v>
      </c>
      <c r="D11" s="52">
        <f>SUM(D10)</f>
        <v>1206.4</v>
      </c>
    </row>
  </sheetData>
  <sheetProtection/>
  <mergeCells count="5"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zain-raifo1-fo</cp:lastModifiedBy>
  <cp:lastPrinted>2021-04-07T05:55:55Z</cp:lastPrinted>
  <dcterms:created xsi:type="dcterms:W3CDTF">2010-05-05T04:13:54Z</dcterms:created>
  <dcterms:modified xsi:type="dcterms:W3CDTF">2021-04-07T05:55:58Z</dcterms:modified>
  <cp:category/>
  <cp:version/>
  <cp:contentType/>
  <cp:contentStatus/>
</cp:coreProperties>
</file>