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641" activeTab="0"/>
  </bookViews>
  <sheets>
    <sheet name="1" sheetId="1" r:id="rId1"/>
    <sheet name="2" sheetId="2" r:id="rId2"/>
    <sheet name="2 (2)" sheetId="3" r:id="rId3"/>
    <sheet name="3" sheetId="4" r:id="rId4"/>
    <sheet name="4" sheetId="5" r:id="rId5"/>
    <sheet name="5" sheetId="6" r:id="rId6"/>
    <sheet name="5 (2)" sheetId="7" r:id="rId7"/>
    <sheet name="6" sheetId="8" r:id="rId8"/>
    <sheet name="6 (2)" sheetId="9" r:id="rId9"/>
    <sheet name="осн хар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<sst xmlns="http://schemas.openxmlformats.org/spreadsheetml/2006/main" count="1550" uniqueCount="320">
  <si>
    <t xml:space="preserve">*налог на доходы физических лиц </t>
  </si>
  <si>
    <t>Благоустройство</t>
  </si>
  <si>
    <t>Уличное освещение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</si>
  <si>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</si>
  <si>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</si>
  <si>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</si>
  <si>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</si>
  <si>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</si>
  <si>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</si>
  <si>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</si>
  <si>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</si>
  <si>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местного самоуправления</t>
  </si>
  <si>
    <t>Выполнение функций органами</t>
  </si>
  <si>
    <t>Центральный аппарат</t>
  </si>
  <si>
    <t>учреждениями</t>
  </si>
  <si>
    <t>массовой информации</t>
  </si>
  <si>
    <t xml:space="preserve">Выполнение функций бюджетными </t>
  </si>
  <si>
    <t>001</t>
  </si>
  <si>
    <t>10</t>
  </si>
  <si>
    <t>500</t>
  </si>
  <si>
    <t>Судебная система</t>
  </si>
  <si>
    <t>05</t>
  </si>
  <si>
    <t>Составление (изменение и дополнение)</t>
  </si>
  <si>
    <t>списков кандидатов в присяжные</t>
  </si>
  <si>
    <t>заседатели федеральных судов</t>
  </si>
  <si>
    <t>общей юрисдикции в Российской</t>
  </si>
  <si>
    <t>Федерации</t>
  </si>
  <si>
    <t>Заинского муниципального района</t>
  </si>
  <si>
    <t>02</t>
  </si>
  <si>
    <t>03</t>
  </si>
  <si>
    <t>06</t>
  </si>
  <si>
    <t>подведомственных учреждений</t>
  </si>
  <si>
    <t>Обеспечение деятельности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</si>
  <si>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</si>
  <si>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</si>
  <si>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</si>
  <si>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</si>
  <si>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</si>
  <si>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012</t>
  </si>
  <si>
    <t>08</t>
  </si>
  <si>
    <t>информации</t>
  </si>
  <si>
    <t>Театры, цирки, концертные и другие</t>
  </si>
  <si>
    <t>организации исполнительских искусств</t>
  </si>
  <si>
    <t xml:space="preserve">Мероприятия в сфере культуры, </t>
  </si>
  <si>
    <t>кинематографии и средств массовой</t>
  </si>
  <si>
    <t>Государственная поддержка в сфере</t>
  </si>
  <si>
    <t>культуры, кинематографии и средств</t>
  </si>
  <si>
    <t>Другие вопросы в области культуры,</t>
  </si>
  <si>
    <t>производственные комбинаты,</t>
  </si>
  <si>
    <t>Культура, кинематография и средства</t>
  </si>
  <si>
    <t>11</t>
  </si>
  <si>
    <t>Сумма</t>
  </si>
  <si>
    <t>тыс.рублей</t>
  </si>
  <si>
    <t xml:space="preserve">Наименование показателей </t>
  </si>
  <si>
    <t>Код показателя</t>
  </si>
  <si>
    <t>Источники финансирования</t>
  </si>
  <si>
    <t xml:space="preserve">Изменение остатков средств на счетах по учету </t>
  </si>
  <si>
    <t>средств бюджета</t>
  </si>
  <si>
    <t>*земельный налог</t>
  </si>
  <si>
    <t>Налоги на имущество</t>
  </si>
  <si>
    <t>Безвозмездные поступления</t>
  </si>
  <si>
    <t>ИТОГО</t>
  </si>
  <si>
    <t>Жилищно-коммунальное хозяйство</t>
  </si>
  <si>
    <t xml:space="preserve">05 </t>
  </si>
  <si>
    <t>главного</t>
  </si>
  <si>
    <t>доходов бюджетов</t>
  </si>
  <si>
    <t>администратора</t>
  </si>
  <si>
    <t>доходов</t>
  </si>
  <si>
    <t>Финансово-бюджетная палата Заинского муниципального района</t>
  </si>
  <si>
    <t xml:space="preserve">Перечень главных администраторов источников финансирования дефицита </t>
  </si>
  <si>
    <t>Коды бюджетной классификации</t>
  </si>
  <si>
    <t>поселения</t>
  </si>
  <si>
    <t>Наименование групп, подгрупп,статейи подстатей доходов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</si>
  <si>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</si>
  <si>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</si>
  <si>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</si>
  <si>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</si>
  <si>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Обеспсечение пожарной безопасности</t>
  </si>
  <si>
    <t>Воинские формирования(органы,подразделения)</t>
  </si>
  <si>
    <t>Функционирование органов в сфере национальной безопасности,правоохранительной деятельности и обороны</t>
  </si>
  <si>
    <t>Функционирование органов в сфере национальной безопасности,правоохранительной деятельности</t>
  </si>
  <si>
    <t>014</t>
  </si>
  <si>
    <t>Культура и кинематография</t>
  </si>
  <si>
    <t>Распределение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</si>
  <si>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</si>
  <si>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Иные межбюджетные трансферты</t>
  </si>
  <si>
    <t xml:space="preserve">Культура </t>
  </si>
  <si>
    <t>Ведомственная структура</t>
  </si>
  <si>
    <t>КВСР</t>
  </si>
  <si>
    <t>КВР</t>
  </si>
  <si>
    <t>Уменьшение остатков средств бюджетов</t>
  </si>
  <si>
    <t>Уменьшение  прочих остатков средств бюджетов</t>
  </si>
  <si>
    <t>Источники внутреннего финансирования  дефицитов бюджетов</t>
  </si>
  <si>
    <t>Увеличение остатков средств бюджетов</t>
  </si>
  <si>
    <t>Увеличение  прочих остатков средств бюджетов</t>
  </si>
  <si>
    <t xml:space="preserve">Приложение 2  </t>
  </si>
  <si>
    <t>Приложение 1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</si>
  <si>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</si>
  <si>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</si>
  <si>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*налог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</si>
  <si>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</si>
  <si>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Код дохода</t>
  </si>
  <si>
    <t>по бюджетной классификации</t>
  </si>
  <si>
    <t xml:space="preserve"> 101 00000 00 0000  000</t>
  </si>
  <si>
    <t xml:space="preserve"> 101 02000 01 0000  110</t>
  </si>
  <si>
    <t xml:space="preserve"> 106 00000 00 0000  000</t>
  </si>
  <si>
    <t xml:space="preserve"> 106 01000 00 0000  110</t>
  </si>
  <si>
    <t xml:space="preserve"> 106 06000 00 0000  110</t>
  </si>
  <si>
    <t xml:space="preserve"> 111 00000 00 0000  000</t>
  </si>
  <si>
    <t xml:space="preserve"> 200 00000 00 0000  000</t>
  </si>
  <si>
    <t xml:space="preserve"> 202 00000 00 0000  000</t>
  </si>
  <si>
    <t xml:space="preserve"> 100 00000 00 0000  000</t>
  </si>
  <si>
    <t xml:space="preserve"> 0100 00 00 00 0000 000</t>
  </si>
  <si>
    <t xml:space="preserve"> 01 05 00 0000 0000 000</t>
  </si>
  <si>
    <t xml:space="preserve"> 01 05 02 0000 0000 500</t>
  </si>
  <si>
    <t xml:space="preserve"> 01 05 00 0000 0000 600</t>
  </si>
  <si>
    <t>расходов бюджета города Заинска</t>
  </si>
  <si>
    <t>Совет города Заинска</t>
  </si>
  <si>
    <t>Исполнительный комитет города Заинска</t>
  </si>
  <si>
    <t>Функционирование законодательных(представительных) органов государственной власти и представительных органов мунципальных образований</t>
  </si>
  <si>
    <t>Коммунальное хозяйство</t>
  </si>
  <si>
    <t>Мероприятия в области коммунального хозяйства</t>
  </si>
  <si>
    <t>Озеленение</t>
  </si>
  <si>
    <t>Прочие мероприятия по благоустройству поселений</t>
  </si>
  <si>
    <t>Жилищное хозяйство</t>
  </si>
  <si>
    <t>Доходы от продажи материальных и нематериальных активов</t>
  </si>
  <si>
    <t xml:space="preserve"> 114 00000 00 0000  000</t>
  </si>
  <si>
    <t>Уплата налога на имущество и земельного налога</t>
  </si>
  <si>
    <t>Резервные фонды</t>
  </si>
  <si>
    <t>Резервные фонды местных администраций</t>
  </si>
  <si>
    <t>Заинского муниципального  района</t>
  </si>
  <si>
    <t>Код бюджетной классификации</t>
  </si>
  <si>
    <t>Наименование групп, подгрупп,статей и подстатей доходв</t>
  </si>
  <si>
    <t xml:space="preserve">Палата земельных и имущественных отношений Заинского муниципального района </t>
  </si>
  <si>
    <t>Налоги на совокупный доход</t>
  </si>
  <si>
    <t xml:space="preserve"> 105 00000 00 0000  000</t>
  </si>
  <si>
    <t>*единый сельскохозяйственный налог</t>
  </si>
  <si>
    <t xml:space="preserve"> "О бюджете города Заинска</t>
  </si>
  <si>
    <t>бюджета города Заинска Заинского муниципального района</t>
  </si>
  <si>
    <t xml:space="preserve">                                                               "О бюджете города Заинска </t>
  </si>
  <si>
    <t xml:space="preserve">Перечень главных администраторов доходов бюджета города Заинска </t>
  </si>
  <si>
    <t xml:space="preserve"> 01 05 00 0000 0000 500</t>
  </si>
  <si>
    <t>Увеличение  прочих остатков денежных средств бюджетов</t>
  </si>
  <si>
    <t xml:space="preserve"> 01 05 02 0100 0000 510</t>
  </si>
  <si>
    <t xml:space="preserve"> 01 05 02 0000 0000 600 </t>
  </si>
  <si>
    <t>Уменьшение  прочих остатков денежных средств бюджетов</t>
  </si>
  <si>
    <t xml:space="preserve"> 01 05 02 0100 0000 610 </t>
  </si>
  <si>
    <t>Расходы на выплату персоналу в целях обеспечения выполнения функций государственными(муниципальными)органами казенными учреждениями,органами управления государственными внебюджетными фондами</t>
  </si>
  <si>
    <t>Закупка товаров,работ и услуг для государственных и муниципальных нужд</t>
  </si>
  <si>
    <t>Иные бюджетные ассигнования</t>
  </si>
  <si>
    <t>100</t>
  </si>
  <si>
    <t>200</t>
  </si>
  <si>
    <t>800</t>
  </si>
  <si>
    <t>Налоговые и неналоговые доходы</t>
  </si>
  <si>
    <t xml:space="preserve">Увеличение прочих остатков денежных средств бюджета города Заинска Заинского муниципального района </t>
  </si>
  <si>
    <t xml:space="preserve">Уменьшение прочих остатков денежных средств бюджета города Заинска Заинского муниципального района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</si>
  <si>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</si>
  <si>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11651040020000  140</t>
  </si>
  <si>
    <t>города Заинска Заинского</t>
  </si>
  <si>
    <t>муниципального района</t>
  </si>
  <si>
    <t>доходов бюджета</t>
  </si>
  <si>
    <t xml:space="preserve">Прогнозируемые объемы доходов  </t>
  </si>
  <si>
    <t>к    решению Совета города Заинска</t>
  </si>
  <si>
    <t xml:space="preserve">                      к   решению Совета города Заинска </t>
  </si>
  <si>
    <t xml:space="preserve">  к  решению Совета города Заинска</t>
  </si>
  <si>
    <t xml:space="preserve">" О  бюджете города Заинска  </t>
  </si>
  <si>
    <t>99 0 00 0000 0</t>
  </si>
  <si>
    <t>Непрограммные направления расходов</t>
  </si>
  <si>
    <t>99 0 00 0204 0</t>
  </si>
  <si>
    <t>99 0 00 0741 1</t>
  </si>
  <si>
    <t>99 0 00 0295 0</t>
  </si>
  <si>
    <t>Национальная экономика</t>
  </si>
  <si>
    <t>Дорожное хозяйство</t>
  </si>
  <si>
    <t>09</t>
  </si>
  <si>
    <t>Строительство,содержание и ремонт автомобильных дорог и инженерных сооружений на них в границах поселений в рамках благоустройства</t>
  </si>
  <si>
    <t>99 0 00 2560 0</t>
  </si>
  <si>
    <t>99 0 00 9235 0</t>
  </si>
  <si>
    <t>Прочие выплаты</t>
  </si>
  <si>
    <t>11105013130000 120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</si>
  <si>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</si>
  <si>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11105025130000  120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</si>
  <si>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учреждений).</t>
  </si>
  <si>
    <t>11105035130000  120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</si>
  <si>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</si>
  <si>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11105075130000 120</t>
  </si>
  <si>
    <t>Доходы от сдачи в аренду имущества, составляющего казну городских поселений (за исключением земельных участков)</t>
  </si>
  <si>
    <t>11107015130000 120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</si>
  <si>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</si>
  <si>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11108050130000 120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</si>
  <si>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залог, в доверительное управление</t>
  </si>
  <si>
    <t>11109045130000  120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</si>
  <si>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</si>
  <si>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11402052130000  410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</si>
  <si>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</si>
  <si>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11402052130000  440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</si>
  <si>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</si>
  <si>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11402053130000  410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</si>
  <si>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</si>
  <si>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11402053130000  440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</si>
  <si>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</si>
  <si>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11406013130000  430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</si>
  <si>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</si>
  <si>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11406025130000  430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</si>
  <si>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</si>
  <si>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11701050130000  180</t>
  </si>
  <si>
    <t>Невыясненные поступления, зачисляемые в бюджеты городских поселений</t>
  </si>
  <si>
    <t>11702020130000  180</t>
  </si>
  <si>
    <t>Возмещение потерь сельскохозяйственного производста, связанных с изъятием сельскохозяйственных угодий, расположенных на  территориях городских поселений (по обязательствам, возникшим до 1 января 2008 года)</t>
  </si>
  <si>
    <t>11301995130000  130</t>
  </si>
  <si>
    <t>Прочие доходы от оказания платных услуг (работ) получателями средств бюджетов городских поселений</t>
  </si>
  <si>
    <t>11302065130000  130</t>
  </si>
  <si>
    <t>Доходы, поступающие в порядке возмещения расходов, понесенных в связи с эксплуатацией имущества городских поселений</t>
  </si>
  <si>
    <t>11302995130000  130</t>
  </si>
  <si>
    <t>Прочие доходы от компенсации затрат бюджетов городских поселений</t>
  </si>
  <si>
    <t>11618050130000  140</t>
  </si>
  <si>
    <t>Денежные взыскания (штрафы), за нарушение бюджетного законодательства (в части бюджетов городских поселений)</t>
  </si>
  <si>
    <t>11633050130000  140</t>
  </si>
  <si>
    <t>11623051130000 140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</si>
  <si>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</si>
  <si>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Денежные взыскания (штрафы), за нарушение законодательства Российской Федерации  о контрактной системе в сфере закупок товаров,работ, услуг для обеспечения государственных и муниципальных нужд для нужд городских поселений</t>
  </si>
  <si>
    <t>11705050130000  180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</si>
  <si>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</si>
  <si>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</si>
  <si>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Прочие субсидии бюджетам городских поселений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</si>
  <si>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</si>
  <si>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</si>
  <si>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Перечисления из бюджетов городских поселений (в бюджеты городских поселений)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</si>
  <si>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</si>
  <si>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 , прошлых лет из бюджетов государственных внебюджетных фондов</t>
  </si>
  <si>
    <t xml:space="preserve">Доходы бюджетов городских поселений от возврата иными организациями остатков субсидий прошлых лет </t>
  </si>
  <si>
    <t>01050201130000  510</t>
  </si>
  <si>
    <t>01050201130000  610</t>
  </si>
  <si>
    <t>Приложение 5</t>
  </si>
  <si>
    <t>Приложение 6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</si>
  <si>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</si>
  <si>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</si>
  <si>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Приложение  3</t>
  </si>
  <si>
    <t xml:space="preserve">                      Приложение 4</t>
  </si>
  <si>
    <t>Б1 0 00 0000 0</t>
  </si>
  <si>
    <t>Б1 0 00 7802 0</t>
  </si>
  <si>
    <t>Ж1 0 00 0000 0</t>
  </si>
  <si>
    <t>Ж1 0 00 7505 0</t>
  </si>
  <si>
    <t>Б1 0 00 7801 0</t>
  </si>
  <si>
    <t>Б1 0 00 7803 0</t>
  </si>
  <si>
    <t>Б1 0 00 7804 0</t>
  </si>
  <si>
    <t>Б1 0 00 7805 0</t>
  </si>
  <si>
    <t>Мероприятия по благоустройству</t>
  </si>
  <si>
    <t>ВСЕГО ДОХОДОВ</t>
  </si>
  <si>
    <t>Организация и содержание мест захоронения</t>
  </si>
  <si>
    <t>таблица 1</t>
  </si>
  <si>
    <t>таблица 2</t>
  </si>
  <si>
    <t>2019 год</t>
  </si>
  <si>
    <t>Сумма,тыс.рублей</t>
  </si>
  <si>
    <t>Сумма, тыс.рублей</t>
  </si>
  <si>
    <t>99 0 00 9707 1</t>
  </si>
  <si>
    <t>Водное хозяйство</t>
  </si>
  <si>
    <t>Расходы на содержание и ремонт гидротехнических сооружений</t>
  </si>
  <si>
    <t>99 0 00 9043 0</t>
  </si>
  <si>
    <t>Всего расходов (без условно утвержденных расходов)</t>
  </si>
  <si>
    <t>Всего  расходов (без условно утвержденных расходов)</t>
  </si>
  <si>
    <t>Диспансеризация муниципальных служащих</t>
  </si>
  <si>
    <t>Увеличение прочих остатков денежных средств  бюджетов городских поселений</t>
  </si>
  <si>
    <t xml:space="preserve"> 01 05 02 0113 0000 510</t>
  </si>
  <si>
    <t>Уменьшение прочих остатков денежных средств  бюджетов городских поселений</t>
  </si>
  <si>
    <t xml:space="preserve"> 01 05 02 0113 0000 610</t>
  </si>
  <si>
    <t>2020 год</t>
  </si>
  <si>
    <t>Налоги на прибыль, доходы</t>
  </si>
  <si>
    <t>*доходы,получаемые в виде арендной платы за земельные участки,государственная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</si>
  <si>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111 05010 00 0000 120</t>
  </si>
  <si>
    <t xml:space="preserve"> 111 09040 00 0000  120</t>
  </si>
  <si>
    <t>Прогноз основных характеристик</t>
  </si>
  <si>
    <t>бюджета города Заинска</t>
  </si>
  <si>
    <t>Наименование показателя</t>
  </si>
  <si>
    <t>Сумма тыс.рублей</t>
  </si>
  <si>
    <t>Прогнозируемый общий объем доходов</t>
  </si>
  <si>
    <t>Общий объем расходов</t>
  </si>
  <si>
    <t>Дефицит (-), профицит (+)</t>
  </si>
  <si>
    <t>*прочие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мунципальных унитарных предприятий, в том числе казенных)</t>
  </si>
  <si>
    <t>Предоставление субсидии на оказание банных услуг для населения</t>
  </si>
  <si>
    <t xml:space="preserve"> 105 03000 01 0000  110</t>
  </si>
  <si>
    <t xml:space="preserve">Дотации бюджетам бюджетной системы Российской Федерации </t>
  </si>
  <si>
    <t xml:space="preserve">Заинского муниципального района на 2019 год </t>
  </si>
  <si>
    <t>и на плановый период 2020 и 2021 годов"</t>
  </si>
  <si>
    <t>дефицита бюджета города Заинска Заинского муниципального района на 2019 год</t>
  </si>
  <si>
    <t>дефицита бюджета города Заинска Заинского муниципального района на плановый период 2020 и 2021 годов</t>
  </si>
  <si>
    <t>2021 год</t>
  </si>
  <si>
    <t>бюджета города Заинска Заинского муниципального района  на 2019 год</t>
  </si>
  <si>
    <t>бюджета города Заинска Заинского муниципального района  на плановый период 2020 и 2021  годов</t>
  </si>
  <si>
    <t xml:space="preserve">                                                                   Заинского муниципального района на 2019 год </t>
  </si>
  <si>
    <t>Заинского муниципального района на 2019 год</t>
  </si>
  <si>
    <t xml:space="preserve">на 2019 год и на плановый период 2020 и 2021 годов </t>
  </si>
  <si>
    <t>Заинского муниципального района на плановый период 2020 и 2021  годов</t>
  </si>
  <si>
    <t xml:space="preserve">2020 год </t>
  </si>
  <si>
    <t>бюджетных ассигнований бюджета города Заинска Заинского муниципального района  по разделам, подразделам,целевым статьям,группам видов расходов классификации расходов бюджетов на 2019 год</t>
  </si>
  <si>
    <t>бюджетных ассигнований бюджета города Заинска Заинского муниципального района  по разделам, подразделам,целевым статьям,группам видов расходов классификации расходов бюджетов на  плановый период 2020 и 2021 годов</t>
  </si>
  <si>
    <t>99 0 00 2990 0</t>
  </si>
  <si>
    <t>Обеспечение деятельности подведомственных учреждений</t>
  </si>
  <si>
    <t>к решению Совета города Заинска Заинского муниципального района "О бюджете города Заинска Заинского муниципального района на 2019 год и на плановый период 2020 и 2021 годов"</t>
  </si>
  <si>
    <t>от "___" _______ 2018 г. № _____</t>
  </si>
  <si>
    <t>106 05000 00 0000  110</t>
  </si>
  <si>
    <t xml:space="preserve"> 100 00000 00 0000 000</t>
  </si>
  <si>
    <t>*налог на игорный бизнес</t>
  </si>
  <si>
    <t>на 2019 год и на плановый период 2020 и 2021 годов</t>
  </si>
  <si>
    <t>20229999130000 150</t>
  </si>
  <si>
    <t>20245160130000  150</t>
  </si>
  <si>
    <t>20240014130000  150</t>
  </si>
  <si>
    <t>20805000130000  150</t>
  </si>
  <si>
    <t>21860010130000 150</t>
  </si>
  <si>
    <t>21860020130000 150</t>
  </si>
  <si>
    <t>21805030130000 150</t>
  </si>
  <si>
    <t xml:space="preserve">*доходы от продажи земельных участков, находящихся в государственной и муниципальной собственности </t>
  </si>
  <si>
    <t xml:space="preserve"> 114 06000 00 0000  430</t>
  </si>
  <si>
    <t xml:space="preserve"> 202 10000 00 0000 150</t>
  </si>
  <si>
    <t xml:space="preserve"> 202 15001 00 0000 150</t>
  </si>
  <si>
    <t xml:space="preserve"> 202 15001 13 0000 150</t>
  </si>
  <si>
    <t>20215001130000 150</t>
  </si>
  <si>
    <t xml:space="preserve">от "___"  _____2018 г.  №____       </t>
  </si>
  <si>
    <t xml:space="preserve">от "____" _______ 2018 г.  № _____            </t>
  </si>
  <si>
    <t xml:space="preserve"> на 2019 год и на плановый период 2020 и 2021 годов </t>
  </si>
  <si>
    <t xml:space="preserve">от "_____"_____ 2018 г.  №____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</si>
</sst>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justify" vertical="center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/>
    </xf>
    <xf numFmtId="3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wrapText="1"/>
    </xf>
    <xf numFmtId="2" fontId="12" fillId="0" borderId="13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16" fillId="32" borderId="11" xfId="0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6" fillId="32" borderId="11" xfId="0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0" fillId="32" borderId="14" xfId="0" applyFont="1" applyFill="1" applyBorder="1" applyAlignment="1">
      <alignment/>
    </xf>
    <xf numFmtId="0" fontId="10" fillId="32" borderId="15" xfId="0" applyFont="1" applyFill="1" applyBorder="1" applyAlignment="1">
      <alignment horizontal="center"/>
    </xf>
    <xf numFmtId="164" fontId="10" fillId="32" borderId="16" xfId="0" applyNumberFormat="1" applyFont="1" applyFill="1" applyBorder="1" applyAlignment="1">
      <alignment horizontal="center"/>
    </xf>
    <xf numFmtId="0" fontId="13" fillId="32" borderId="17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4" fillId="32" borderId="10" xfId="0" applyFont="1" applyFill="1" applyBorder="1" applyAlignment="1">
      <alignment horizontal="center"/>
    </xf>
    <xf numFmtId="0" fontId="14" fillId="32" borderId="11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49" fontId="14" fillId="0" borderId="0" xfId="60" applyNumberFormat="1" applyFont="1" applyAlignment="1">
      <alignment horizontal="center"/>
    </xf>
    <xf numFmtId="49" fontId="14" fillId="0" borderId="0" xfId="0" applyNumberFormat="1" applyFont="1" applyAlignment="1">
      <alignment/>
    </xf>
    <xf numFmtId="164" fontId="14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49" fontId="9" fillId="0" borderId="0" xfId="6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horizontal="center"/>
    </xf>
    <xf numFmtId="0" fontId="14" fillId="32" borderId="14" xfId="0" applyFont="1" applyFill="1" applyBorder="1" applyAlignment="1">
      <alignment wrapText="1"/>
    </xf>
    <xf numFmtId="0" fontId="14" fillId="32" borderId="15" xfId="0" applyFont="1" applyFill="1" applyBorder="1" applyAlignment="1">
      <alignment/>
    </xf>
    <xf numFmtId="164" fontId="14" fillId="32" borderId="16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/>
    </xf>
    <xf numFmtId="0" fontId="14" fillId="32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164" fontId="14" fillId="32" borderId="13" xfId="0" applyNumberFormat="1" applyFont="1" applyFill="1" applyBorder="1" applyAlignment="1">
      <alignment horizontal="center" wrapText="1"/>
    </xf>
    <xf numFmtId="0" fontId="14" fillId="32" borderId="11" xfId="0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 wrapText="1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4" fillId="32" borderId="13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164" fontId="9" fillId="0" borderId="0" xfId="0" applyNumberFormat="1" applyFont="1" applyAlignment="1">
      <alignment horizontal="center" vertical="top" wrapText="1"/>
    </xf>
    <xf numFmtId="164" fontId="14" fillId="0" borderId="0" xfId="0" applyNumberFormat="1" applyFont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64" fontId="14" fillId="33" borderId="13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164" fontId="10" fillId="32" borderId="13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2" borderId="20" xfId="0" applyFont="1" applyFill="1" applyBorder="1" applyAlignment="1">
      <alignment horizontal="center"/>
    </xf>
    <xf numFmtId="0" fontId="9" fillId="0" borderId="0" xfId="0" applyFont="1" applyAlignment="1">
      <alignment horizontal="right" vertical="top" wrapText="1"/>
    </xf>
    <xf numFmtId="0" fontId="10" fillId="32" borderId="14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center"/>
    </xf>
    <xf numFmtId="0" fontId="12" fillId="0" borderId="12" xfId="0" applyFont="1" applyFill="1" applyBorder="1" applyAlignment="1">
      <alignment horizontal="justify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justify"/>
    </xf>
    <xf numFmtId="0" fontId="12" fillId="0" borderId="12" xfId="0" applyFont="1" applyFill="1" applyBorder="1" applyAlignment="1">
      <alignment horizontal="justify"/>
    </xf>
    <xf numFmtId="0" fontId="12" fillId="0" borderId="11" xfId="0" applyFont="1" applyFill="1" applyBorder="1" applyAlignment="1">
      <alignment horizontal="justify"/>
    </xf>
    <xf numFmtId="0" fontId="12" fillId="0" borderId="11" xfId="0" applyFont="1" applyFill="1" applyBorder="1" applyAlignment="1">
      <alignment horizontal="justify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32" borderId="17" xfId="0" applyFont="1" applyFill="1" applyBorder="1" applyAlignment="1">
      <alignment horizontal="center"/>
    </xf>
    <xf numFmtId="0" fontId="14" fillId="32" borderId="2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164" fontId="14" fillId="33" borderId="13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D10" sqref="D10"/>
    </sheetView>
  </sheetViews>
  <sheetFormatPr defaultColWidth="9.00390625" defaultRowHeight="17.25" customHeight="1"/>
  <cols>
    <col min="1" max="1" width="65.875" style="5" customWidth="1"/>
    <col min="2" max="2" width="38.00390625" style="6" customWidth="1"/>
    <col min="3" max="3" width="21.25390625" style="5" customWidth="1"/>
    <col min="4" max="4" width="15.00390625" style="5" customWidth="1"/>
    <col min="5" max="16384" width="9.125" style="5" customWidth="1"/>
  </cols>
  <sheetData>
    <row r="1" spans="1:3" ht="14.25" customHeight="1">
      <c r="A1" s="39"/>
      <c r="B1" s="128" t="s">
        <v>96</v>
      </c>
      <c r="C1" s="128"/>
    </row>
    <row r="2" spans="1:3" ht="14.25" customHeight="1">
      <c r="A2" s="39"/>
      <c r="B2" s="128" t="s">
        <v>162</v>
      </c>
      <c r="C2" s="128"/>
    </row>
    <row r="3" spans="1:3" ht="15" customHeight="1">
      <c r="A3" s="39"/>
      <c r="B3" s="128" t="s">
        <v>27</v>
      </c>
      <c r="C3" s="128"/>
    </row>
    <row r="4" spans="1:3" ht="14.25" customHeight="1">
      <c r="A4" s="39"/>
      <c r="B4" s="129" t="s">
        <v>165</v>
      </c>
      <c r="C4" s="129"/>
    </row>
    <row r="5" spans="1:3" ht="14.25" customHeight="1">
      <c r="A5" s="39"/>
      <c r="B5" s="128" t="s">
        <v>281</v>
      </c>
      <c r="C5" s="128"/>
    </row>
    <row r="6" spans="1:3" ht="17.25" customHeight="1">
      <c r="A6" s="39"/>
      <c r="B6" s="128" t="s">
        <v>282</v>
      </c>
      <c r="C6" s="128"/>
    </row>
    <row r="7" spans="1:3" ht="17.25" customHeight="1">
      <c r="A7" s="39"/>
      <c r="B7" s="128" t="s">
        <v>316</v>
      </c>
      <c r="C7" s="128"/>
    </row>
    <row r="8" spans="1:3" ht="17.25" customHeight="1">
      <c r="A8" s="130" t="s">
        <v>55</v>
      </c>
      <c r="B8" s="130"/>
      <c r="C8" s="130"/>
    </row>
    <row r="9" spans="1:3" ht="17.25" customHeight="1">
      <c r="A9" s="127" t="s">
        <v>283</v>
      </c>
      <c r="B9" s="127"/>
      <c r="C9" s="127"/>
    </row>
    <row r="10" spans="1:3" ht="17.25" customHeight="1">
      <c r="A10" s="131" t="s">
        <v>249</v>
      </c>
      <c r="B10" s="131"/>
      <c r="C10" s="131"/>
    </row>
    <row r="11" spans="1:3" ht="17.25" customHeight="1">
      <c r="A11" s="21"/>
      <c r="B11" s="21"/>
      <c r="C11" s="21"/>
    </row>
    <row r="12" spans="1:3" s="7" customFormat="1" ht="17.25" customHeight="1">
      <c r="A12" s="41"/>
      <c r="B12" s="42"/>
      <c r="C12" s="41"/>
    </row>
    <row r="13" spans="1:3" s="7" customFormat="1" ht="17.25" customHeight="1">
      <c r="A13" s="43" t="s">
        <v>53</v>
      </c>
      <c r="B13" s="43" t="s">
        <v>54</v>
      </c>
      <c r="C13" s="43" t="s">
        <v>51</v>
      </c>
    </row>
    <row r="14" spans="1:3" s="7" customFormat="1" ht="17.25" customHeight="1">
      <c r="A14" s="44"/>
      <c r="B14" s="45"/>
      <c r="C14" s="45" t="s">
        <v>52</v>
      </c>
    </row>
    <row r="15" spans="1:3" s="7" customFormat="1" ht="17.25" customHeight="1">
      <c r="A15" s="124"/>
      <c r="B15" s="125"/>
      <c r="C15" s="125"/>
    </row>
    <row r="16" spans="1:3" s="7" customFormat="1" ht="33" customHeight="1">
      <c r="A16" s="46" t="s">
        <v>92</v>
      </c>
      <c r="B16" s="15" t="s">
        <v>112</v>
      </c>
      <c r="C16" s="47">
        <v>0</v>
      </c>
    </row>
    <row r="17" spans="1:3" s="7" customFormat="1" ht="17.25" customHeight="1">
      <c r="A17" s="48" t="s">
        <v>56</v>
      </c>
      <c r="B17" s="16"/>
      <c r="C17" s="16"/>
    </row>
    <row r="18" spans="1:3" s="7" customFormat="1" ht="17.25" customHeight="1">
      <c r="A18" s="48" t="s">
        <v>57</v>
      </c>
      <c r="B18" s="16" t="s">
        <v>113</v>
      </c>
      <c r="C18" s="16">
        <v>0</v>
      </c>
    </row>
    <row r="19" spans="1:3" s="7" customFormat="1" ht="17.25" customHeight="1">
      <c r="A19" s="14" t="s">
        <v>93</v>
      </c>
      <c r="B19" s="16" t="s">
        <v>141</v>
      </c>
      <c r="C19" s="16">
        <f>SUM(C20)</f>
        <v>-129512.4</v>
      </c>
    </row>
    <row r="20" spans="1:3" s="7" customFormat="1" ht="17.25" customHeight="1">
      <c r="A20" s="14" t="s">
        <v>94</v>
      </c>
      <c r="B20" s="16" t="s">
        <v>114</v>
      </c>
      <c r="C20" s="16">
        <f>SUM(C22)</f>
        <v>-129512.4</v>
      </c>
    </row>
    <row r="21" spans="1:3" s="7" customFormat="1" ht="17.25" customHeight="1">
      <c r="A21" s="14" t="s">
        <v>142</v>
      </c>
      <c r="B21" s="16" t="s">
        <v>143</v>
      </c>
      <c r="C21" s="16">
        <f>SUM(C22)</f>
        <v>-129512.4</v>
      </c>
    </row>
    <row r="22" spans="1:3" s="7" customFormat="1" ht="35.25" customHeight="1">
      <c r="A22" s="49" t="s">
        <v>261</v>
      </c>
      <c r="B22" s="16" t="s">
        <v>262</v>
      </c>
      <c r="C22" s="16">
        <v>-129512.4</v>
      </c>
    </row>
    <row r="23" spans="1:3" s="7" customFormat="1" ht="17.25" customHeight="1">
      <c r="A23" s="14" t="s">
        <v>90</v>
      </c>
      <c r="B23" s="16" t="s">
        <v>115</v>
      </c>
      <c r="C23" s="16">
        <f>SUM(C26)</f>
        <v>129512.4</v>
      </c>
    </row>
    <row r="24" spans="1:3" s="7" customFormat="1" ht="17.25" customHeight="1">
      <c r="A24" s="14" t="s">
        <v>91</v>
      </c>
      <c r="B24" s="16" t="s">
        <v>144</v>
      </c>
      <c r="C24" s="16">
        <f>SUM(C26)</f>
        <v>129512.4</v>
      </c>
    </row>
    <row r="25" spans="1:3" s="7" customFormat="1" ht="17.25" customHeight="1">
      <c r="A25" s="14" t="s">
        <v>145</v>
      </c>
      <c r="B25" s="16" t="s">
        <v>146</v>
      </c>
      <c r="C25" s="16">
        <f>SUM(C26)</f>
        <v>129512.4</v>
      </c>
    </row>
    <row r="26" spans="1:3" s="7" customFormat="1" ht="33.75" customHeight="1">
      <c r="A26" s="49" t="s">
        <v>263</v>
      </c>
      <c r="B26" s="16" t="s">
        <v>264</v>
      </c>
      <c r="C26" s="16">
        <v>129512.4</v>
      </c>
    </row>
    <row r="27" spans="1:3" s="7" customFormat="1" ht="17.25" customHeight="1">
      <c r="A27" s="9"/>
      <c r="B27" s="10"/>
      <c r="C27" s="9"/>
    </row>
    <row r="28" spans="1:4" s="7" customFormat="1" ht="17.25" customHeight="1">
      <c r="A28" s="39"/>
      <c r="B28" s="128" t="s">
        <v>250</v>
      </c>
      <c r="C28" s="128"/>
      <c r="D28" s="128"/>
    </row>
    <row r="29" spans="1:4" s="7" customFormat="1" ht="17.25" customHeight="1">
      <c r="A29" s="130" t="s">
        <v>55</v>
      </c>
      <c r="B29" s="130"/>
      <c r="C29" s="130"/>
      <c r="D29" s="130"/>
    </row>
    <row r="30" spans="1:4" s="7" customFormat="1" ht="17.25" customHeight="1">
      <c r="A30" s="127" t="s">
        <v>284</v>
      </c>
      <c r="B30" s="127"/>
      <c r="C30" s="127"/>
      <c r="D30" s="127"/>
    </row>
    <row r="31" spans="1:4" s="7" customFormat="1" ht="17.25" customHeight="1">
      <c r="A31" s="131"/>
      <c r="B31" s="131"/>
      <c r="C31" s="131"/>
      <c r="D31" s="131"/>
    </row>
    <row r="32" spans="1:4" s="7" customFormat="1" ht="17.25" customHeight="1">
      <c r="A32" s="21"/>
      <c r="B32" s="21"/>
      <c r="C32" s="21"/>
      <c r="D32" s="21"/>
    </row>
    <row r="33" spans="1:4" s="7" customFormat="1" ht="17.25" customHeight="1">
      <c r="A33" s="41"/>
      <c r="B33" s="42"/>
      <c r="C33" s="42"/>
      <c r="D33" s="41"/>
    </row>
    <row r="34" spans="1:4" s="7" customFormat="1" ht="17.25" customHeight="1">
      <c r="A34" s="43" t="s">
        <v>53</v>
      </c>
      <c r="B34" s="43" t="s">
        <v>54</v>
      </c>
      <c r="C34" s="132" t="s">
        <v>252</v>
      </c>
      <c r="D34" s="133"/>
    </row>
    <row r="35" spans="1:4" ht="17.25" customHeight="1">
      <c r="A35" s="44"/>
      <c r="B35" s="45"/>
      <c r="C35" s="86" t="s">
        <v>265</v>
      </c>
      <c r="D35" s="86" t="s">
        <v>285</v>
      </c>
    </row>
    <row r="36" spans="1:4" ht="17.25" customHeight="1">
      <c r="A36" s="124"/>
      <c r="B36" s="125"/>
      <c r="C36" s="125"/>
      <c r="D36" s="125"/>
    </row>
    <row r="37" spans="1:4" ht="17.25" customHeight="1">
      <c r="A37" s="46" t="s">
        <v>92</v>
      </c>
      <c r="B37" s="15" t="s">
        <v>112</v>
      </c>
      <c r="C37" s="15">
        <v>0</v>
      </c>
      <c r="D37" s="47">
        <v>0</v>
      </c>
    </row>
    <row r="38" spans="1:4" ht="17.25" customHeight="1">
      <c r="A38" s="48" t="s">
        <v>56</v>
      </c>
      <c r="B38" s="16"/>
      <c r="C38" s="16"/>
      <c r="D38" s="16"/>
    </row>
    <row r="39" spans="1:4" ht="17.25" customHeight="1">
      <c r="A39" s="48" t="s">
        <v>57</v>
      </c>
      <c r="B39" s="16" t="s">
        <v>113</v>
      </c>
      <c r="C39" s="16">
        <v>0</v>
      </c>
      <c r="D39" s="16">
        <v>0</v>
      </c>
    </row>
    <row r="40" spans="1:4" ht="17.25" customHeight="1">
      <c r="A40" s="14" t="s">
        <v>93</v>
      </c>
      <c r="B40" s="16" t="s">
        <v>141</v>
      </c>
      <c r="C40" s="54">
        <f>SUM(C41)</f>
        <v>-134564.9</v>
      </c>
      <c r="D40" s="54">
        <f>SUM(D41)</f>
        <v>-139791.1</v>
      </c>
    </row>
    <row r="41" spans="1:4" ht="17.25" customHeight="1">
      <c r="A41" s="14" t="s">
        <v>94</v>
      </c>
      <c r="B41" s="16" t="s">
        <v>114</v>
      </c>
      <c r="C41" s="54">
        <f>SUM(C43)</f>
        <v>-134564.9</v>
      </c>
      <c r="D41" s="54">
        <f>SUM(D43)</f>
        <v>-139791.1</v>
      </c>
    </row>
    <row r="42" spans="1:4" ht="17.25" customHeight="1">
      <c r="A42" s="14" t="s">
        <v>142</v>
      </c>
      <c r="B42" s="16" t="s">
        <v>143</v>
      </c>
      <c r="C42" s="54">
        <f>SUM(C43)</f>
        <v>-134564.9</v>
      </c>
      <c r="D42" s="54">
        <f>SUM(D43)</f>
        <v>-139791.1</v>
      </c>
    </row>
    <row r="43" spans="1:4" ht="17.25" customHeight="1">
      <c r="A43" s="49" t="s">
        <v>261</v>
      </c>
      <c r="B43" s="16" t="s">
        <v>262</v>
      </c>
      <c r="C43" s="54">
        <v>-134564.9</v>
      </c>
      <c r="D43" s="54">
        <v>-139791.1</v>
      </c>
    </row>
    <row r="44" spans="1:4" ht="17.25" customHeight="1">
      <c r="A44" s="14" t="s">
        <v>90</v>
      </c>
      <c r="B44" s="16" t="s">
        <v>115</v>
      </c>
      <c r="C44" s="54">
        <f>SUM(C47)</f>
        <v>134564.9</v>
      </c>
      <c r="D44" s="54">
        <f>SUM(D47)</f>
        <v>139791.1</v>
      </c>
    </row>
    <row r="45" spans="1:4" ht="17.25" customHeight="1">
      <c r="A45" s="14" t="s">
        <v>91</v>
      </c>
      <c r="B45" s="16" t="s">
        <v>144</v>
      </c>
      <c r="C45" s="54">
        <f>SUM(C47)</f>
        <v>134564.9</v>
      </c>
      <c r="D45" s="54">
        <f>SUM(D47)</f>
        <v>139791.1</v>
      </c>
    </row>
    <row r="46" spans="1:4" ht="17.25" customHeight="1">
      <c r="A46" s="14" t="s">
        <v>145</v>
      </c>
      <c r="B46" s="16" t="s">
        <v>146</v>
      </c>
      <c r="C46" s="54">
        <f>SUM(C47)</f>
        <v>134564.9</v>
      </c>
      <c r="D46" s="54">
        <f>SUM(D47)</f>
        <v>139791.1</v>
      </c>
    </row>
    <row r="47" spans="1:4" ht="17.25" customHeight="1">
      <c r="A47" s="49" t="s">
        <v>263</v>
      </c>
      <c r="B47" s="16" t="s">
        <v>264</v>
      </c>
      <c r="C47" s="54">
        <v>134564.9</v>
      </c>
      <c r="D47" s="54">
        <v>139791.1</v>
      </c>
    </row>
    <row r="48" spans="1:4" ht="17.25" customHeight="1">
      <c r="A48" s="9"/>
      <c r="B48" s="10"/>
      <c r="C48" s="10"/>
      <c r="D48" s="9"/>
    </row>
  </sheetData>
  <sheetProtection/>
  <mergeCells count="15">
    <mergeCell ref="B28:D28"/>
    <mergeCell ref="A29:D29"/>
    <mergeCell ref="A30:D30"/>
    <mergeCell ref="A31:D31"/>
    <mergeCell ref="C34:D34"/>
    <mergeCell ref="A10:C10"/>
    <mergeCell ref="A9:C9"/>
    <mergeCell ref="B1:C1"/>
    <mergeCell ref="B2:C2"/>
    <mergeCell ref="B3:C3"/>
    <mergeCell ref="B4:C4"/>
    <mergeCell ref="B5:C5"/>
    <mergeCell ref="B7:C7"/>
    <mergeCell ref="A8:C8"/>
    <mergeCell ref="B6:C6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16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9.375" style="0" customWidth="1"/>
    <col min="2" max="2" width="14.75390625" style="0" customWidth="1"/>
    <col min="3" max="3" width="16.75390625" style="0" customWidth="1"/>
    <col min="4" max="4" width="18.25390625" style="0" customWidth="1"/>
  </cols>
  <sheetData>
    <row r="4" spans="1:4" ht="18.75">
      <c r="A4" s="162" t="s">
        <v>270</v>
      </c>
      <c r="B4" s="162"/>
      <c r="C4" s="162"/>
      <c r="D4" s="162"/>
    </row>
    <row r="5" spans="1:4" ht="18.75">
      <c r="A5" s="162" t="s">
        <v>271</v>
      </c>
      <c r="B5" s="162"/>
      <c r="C5" s="162"/>
      <c r="D5" s="162"/>
    </row>
    <row r="6" spans="1:4" ht="18.75">
      <c r="A6" s="162" t="s">
        <v>27</v>
      </c>
      <c r="B6" s="162"/>
      <c r="C6" s="162"/>
      <c r="D6" s="162"/>
    </row>
    <row r="7" spans="1:4" ht="18.75">
      <c r="A7" s="162" t="s">
        <v>302</v>
      </c>
      <c r="B7" s="162"/>
      <c r="C7" s="162"/>
      <c r="D7" s="162"/>
    </row>
    <row r="8" spans="1:4" ht="18.75">
      <c r="A8" s="20"/>
      <c r="B8" s="20"/>
      <c r="C8" s="20"/>
      <c r="D8" s="20"/>
    </row>
    <row r="9" spans="1:4" ht="40.5" customHeight="1">
      <c r="A9" s="185" t="s">
        <v>272</v>
      </c>
      <c r="B9" s="182" t="s">
        <v>273</v>
      </c>
      <c r="C9" s="183"/>
      <c r="D9" s="184"/>
    </row>
    <row r="10" spans="1:4" ht="18.75">
      <c r="A10" s="185"/>
      <c r="B10" s="126" t="s">
        <v>251</v>
      </c>
      <c r="C10" s="126" t="s">
        <v>265</v>
      </c>
      <c r="D10" s="126" t="s">
        <v>285</v>
      </c>
    </row>
    <row r="11" spans="1:4" ht="18.75">
      <c r="A11" s="20"/>
      <c r="B11" s="20"/>
      <c r="C11" s="20"/>
      <c r="D11" s="20"/>
    </row>
    <row r="12" spans="1:4" ht="18.75">
      <c r="A12" s="20" t="s">
        <v>274</v>
      </c>
      <c r="B12" s="92">
        <v>129512.4</v>
      </c>
      <c r="C12" s="92">
        <v>134564.9</v>
      </c>
      <c r="D12" s="123">
        <v>139791.1</v>
      </c>
    </row>
    <row r="13" spans="1:4" ht="12.75">
      <c r="A13" s="17"/>
      <c r="B13" s="17"/>
      <c r="C13" s="17"/>
      <c r="D13" s="81"/>
    </row>
    <row r="14" spans="1:4" ht="18.75">
      <c r="A14" s="20" t="s">
        <v>275</v>
      </c>
      <c r="B14" s="92">
        <v>129512.4</v>
      </c>
      <c r="C14" s="92">
        <v>134564.9</v>
      </c>
      <c r="D14" s="123">
        <v>139791.1</v>
      </c>
    </row>
    <row r="15" spans="1:4" ht="18.75">
      <c r="A15" s="20"/>
      <c r="B15" s="20"/>
      <c r="C15" s="20"/>
      <c r="D15" s="20"/>
    </row>
    <row r="16" spans="1:4" ht="18.75">
      <c r="A16" s="20" t="s">
        <v>276</v>
      </c>
      <c r="B16" s="92">
        <v>0</v>
      </c>
      <c r="C16" s="92">
        <v>0</v>
      </c>
      <c r="D16" s="92">
        <v>0</v>
      </c>
    </row>
  </sheetData>
  <sheetProtection/>
  <mergeCells count="6">
    <mergeCell ref="B9:D9"/>
    <mergeCell ref="A4:D4"/>
    <mergeCell ref="A5:D5"/>
    <mergeCell ref="A6:D6"/>
    <mergeCell ref="A7:D7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66.875" style="1" customWidth="1"/>
    <col min="2" max="2" width="31.25390625" style="2" customWidth="1"/>
    <col min="3" max="3" width="24.00390625" style="1" customWidth="1"/>
    <col min="4" max="16384" width="9.125" style="1" customWidth="1"/>
  </cols>
  <sheetData>
    <row r="1" spans="1:3" ht="15.75">
      <c r="A1" s="14"/>
      <c r="B1" s="128" t="s">
        <v>95</v>
      </c>
      <c r="C1" s="128"/>
    </row>
    <row r="2" spans="1:5" ht="40.5" customHeight="1">
      <c r="A2" s="14"/>
      <c r="B2" s="134" t="s">
        <v>297</v>
      </c>
      <c r="C2" s="134"/>
      <c r="D2" s="90"/>
      <c r="E2" s="90"/>
    </row>
    <row r="3" spans="1:5" ht="15.75">
      <c r="A3" s="14"/>
      <c r="B3" s="128" t="s">
        <v>298</v>
      </c>
      <c r="C3" s="128"/>
      <c r="D3" s="118"/>
      <c r="E3" s="118"/>
    </row>
    <row r="4" spans="1:3" ht="26.25" customHeight="1">
      <c r="A4" s="14"/>
      <c r="B4" s="16"/>
      <c r="C4" s="40" t="s">
        <v>249</v>
      </c>
    </row>
    <row r="5" spans="1:3" ht="15.75">
      <c r="A5" s="130" t="s">
        <v>161</v>
      </c>
      <c r="B5" s="130"/>
      <c r="C5" s="130"/>
    </row>
    <row r="6" spans="1:3" ht="18" customHeight="1">
      <c r="A6" s="127" t="s">
        <v>286</v>
      </c>
      <c r="B6" s="127"/>
      <c r="C6" s="127"/>
    </row>
    <row r="7" spans="1:3" ht="15.75">
      <c r="A7" s="130"/>
      <c r="B7" s="130"/>
      <c r="C7" s="130"/>
    </row>
    <row r="8" spans="1:3" ht="15.75">
      <c r="A8" s="14"/>
      <c r="B8" s="16"/>
      <c r="C8" s="19"/>
    </row>
    <row r="9" spans="1:3" ht="15.75">
      <c r="A9" s="23"/>
      <c r="B9" s="43" t="s">
        <v>101</v>
      </c>
      <c r="C9" s="23" t="s">
        <v>51</v>
      </c>
    </row>
    <row r="10" spans="1:3" ht="29.25">
      <c r="A10" s="24" t="s">
        <v>3</v>
      </c>
      <c r="B10" s="52" t="s">
        <v>102</v>
      </c>
      <c r="C10" s="24" t="s">
        <v>52</v>
      </c>
    </row>
    <row r="11" spans="1:3" ht="15.75">
      <c r="A11" s="14"/>
      <c r="B11" s="16"/>
      <c r="C11" s="14"/>
    </row>
    <row r="12" spans="1:3" ht="15.75">
      <c r="A12" s="22" t="s">
        <v>153</v>
      </c>
      <c r="B12" s="13" t="s">
        <v>300</v>
      </c>
      <c r="C12" s="53">
        <f>C14+C18+C22+C25+C16</f>
        <v>126161.8</v>
      </c>
    </row>
    <row r="13" spans="1:3" ht="15.75">
      <c r="A13" s="14"/>
      <c r="B13" s="16"/>
      <c r="C13" s="54"/>
    </row>
    <row r="14" spans="1:3" ht="15.75">
      <c r="A14" s="14" t="s">
        <v>266</v>
      </c>
      <c r="B14" s="16" t="s">
        <v>103</v>
      </c>
      <c r="C14" s="54">
        <f>SUM(C15)</f>
        <v>52308</v>
      </c>
    </row>
    <row r="15" spans="1:3" ht="15.75">
      <c r="A15" s="14" t="s">
        <v>0</v>
      </c>
      <c r="B15" s="16" t="s">
        <v>104</v>
      </c>
      <c r="C15" s="54">
        <v>52308</v>
      </c>
    </row>
    <row r="16" spans="1:3" ht="15.75">
      <c r="A16" s="14" t="s">
        <v>134</v>
      </c>
      <c r="B16" s="16" t="s">
        <v>135</v>
      </c>
      <c r="C16" s="54">
        <f>SUM(C17)</f>
        <v>125</v>
      </c>
    </row>
    <row r="17" spans="1:3" ht="15.75">
      <c r="A17" s="14" t="s">
        <v>136</v>
      </c>
      <c r="B17" s="16" t="s">
        <v>279</v>
      </c>
      <c r="C17" s="54">
        <v>125</v>
      </c>
    </row>
    <row r="18" spans="1:3" ht="15.75">
      <c r="A18" s="14" t="s">
        <v>59</v>
      </c>
      <c r="B18" s="16" t="s">
        <v>105</v>
      </c>
      <c r="C18" s="54">
        <f>SUM(C19:C21)</f>
        <v>58068.8</v>
      </c>
    </row>
    <row r="19" spans="1:3" ht="15.75">
      <c r="A19" s="14" t="s">
        <v>99</v>
      </c>
      <c r="B19" s="16" t="s">
        <v>106</v>
      </c>
      <c r="C19" s="54">
        <v>12921</v>
      </c>
    </row>
    <row r="20" spans="1:3" ht="15.75">
      <c r="A20" s="14" t="s">
        <v>301</v>
      </c>
      <c r="B20" s="16" t="s">
        <v>299</v>
      </c>
      <c r="C20" s="54">
        <v>146</v>
      </c>
    </row>
    <row r="21" spans="1:3" ht="15.75">
      <c r="A21" s="14" t="s">
        <v>58</v>
      </c>
      <c r="B21" s="16" t="s">
        <v>107</v>
      </c>
      <c r="C21" s="54">
        <v>45001.8</v>
      </c>
    </row>
    <row r="22" spans="1:3" ht="31.5">
      <c r="A22" s="49" t="s">
        <v>100</v>
      </c>
      <c r="B22" s="16" t="s">
        <v>108</v>
      </c>
      <c r="C22" s="54">
        <f>SUM(C23:C24)</f>
        <v>15260</v>
      </c>
    </row>
    <row r="23" spans="1:3" ht="63">
      <c r="A23" s="49" t="s">
        <v>267</v>
      </c>
      <c r="B23" s="16" t="s">
        <v>268</v>
      </c>
      <c r="C23" s="54">
        <v>15000</v>
      </c>
    </row>
    <row r="24" spans="1:3" ht="80.25" customHeight="1">
      <c r="A24" s="49" t="s">
        <v>277</v>
      </c>
      <c r="B24" s="16" t="s">
        <v>269</v>
      </c>
      <c r="C24" s="54">
        <v>260</v>
      </c>
    </row>
    <row r="25" spans="1:3" ht="15.75">
      <c r="A25" s="49" t="s">
        <v>125</v>
      </c>
      <c r="B25" s="16" t="s">
        <v>126</v>
      </c>
      <c r="C25" s="54">
        <f>SUM(C26)</f>
        <v>400</v>
      </c>
    </row>
    <row r="26" spans="1:3" ht="31.5">
      <c r="A26" s="49" t="s">
        <v>310</v>
      </c>
      <c r="B26" s="16" t="s">
        <v>311</v>
      </c>
      <c r="C26" s="54">
        <v>400</v>
      </c>
    </row>
    <row r="27" spans="1:3" ht="24.75" customHeight="1">
      <c r="A27" s="22" t="s">
        <v>60</v>
      </c>
      <c r="B27" s="13" t="s">
        <v>109</v>
      </c>
      <c r="C27" s="53">
        <f>SUM(C31)</f>
        <v>3350.6</v>
      </c>
    </row>
    <row r="28" spans="1:3" ht="31.5">
      <c r="A28" s="49" t="s">
        <v>97</v>
      </c>
      <c r="B28" s="16" t="s">
        <v>110</v>
      </c>
      <c r="C28" s="54">
        <f>SUM(C29)</f>
        <v>3350.6</v>
      </c>
    </row>
    <row r="29" spans="1:3" ht="15.75" customHeight="1">
      <c r="A29" s="49" t="s">
        <v>280</v>
      </c>
      <c r="B29" s="16" t="s">
        <v>312</v>
      </c>
      <c r="C29" s="54">
        <f>SUM(C31)</f>
        <v>3350.6</v>
      </c>
    </row>
    <row r="30" spans="1:3" ht="15.75">
      <c r="A30" s="14" t="s">
        <v>98</v>
      </c>
      <c r="B30" s="16" t="s">
        <v>313</v>
      </c>
      <c r="C30" s="54">
        <f>SUM(C31)</f>
        <v>3350.6</v>
      </c>
    </row>
    <row r="31" spans="1:3" ht="31.5">
      <c r="A31" s="49" t="s">
        <v>222</v>
      </c>
      <c r="B31" s="16" t="s">
        <v>314</v>
      </c>
      <c r="C31" s="54">
        <v>3350.6</v>
      </c>
    </row>
    <row r="32" spans="1:3" ht="15.75">
      <c r="A32" s="55" t="s">
        <v>247</v>
      </c>
      <c r="B32" s="56"/>
      <c r="C32" s="57">
        <f>C12+C27</f>
        <v>129512.40000000001</v>
      </c>
    </row>
    <row r="33" spans="1:3" ht="15.75">
      <c r="A33" s="9"/>
      <c r="B33" s="10"/>
      <c r="C33" s="9"/>
    </row>
  </sheetData>
  <sheetProtection/>
  <mergeCells count="6">
    <mergeCell ref="A7:C7"/>
    <mergeCell ref="B2:C2"/>
    <mergeCell ref="B1:C1"/>
    <mergeCell ref="B3:C3"/>
    <mergeCell ref="A6:C6"/>
    <mergeCell ref="A5:C5"/>
  </mergeCells>
  <printOptions/>
  <pageMargins left="0.7874015748031497" right="0.5905511811023623" top="0.5511811023622047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64.125" style="1" customWidth="1"/>
    <col min="2" max="2" width="33.625" style="2" customWidth="1"/>
    <col min="3" max="3" width="18.625" style="2" customWidth="1"/>
    <col min="4" max="4" width="17.25390625" style="1" customWidth="1"/>
    <col min="5" max="16384" width="9.125" style="1" customWidth="1"/>
  </cols>
  <sheetData>
    <row r="1" spans="1:4" ht="12.75" customHeight="1">
      <c r="A1" s="14"/>
      <c r="B1" s="50"/>
      <c r="C1" s="50"/>
      <c r="D1" s="14"/>
    </row>
    <row r="2" spans="1:4" ht="15.75">
      <c r="A2" s="14"/>
      <c r="B2" s="16"/>
      <c r="C2" s="16"/>
      <c r="D2" s="40" t="s">
        <v>250</v>
      </c>
    </row>
    <row r="3" spans="1:4" ht="15.75">
      <c r="A3" s="130" t="s">
        <v>161</v>
      </c>
      <c r="B3" s="130"/>
      <c r="C3" s="130"/>
      <c r="D3" s="130"/>
    </row>
    <row r="4" spans="1:4" ht="18" customHeight="1">
      <c r="A4" s="127" t="s">
        <v>287</v>
      </c>
      <c r="B4" s="127"/>
      <c r="C4" s="127"/>
      <c r="D4" s="127"/>
    </row>
    <row r="5" spans="1:4" ht="15.75">
      <c r="A5" s="130"/>
      <c r="B5" s="130"/>
      <c r="C5" s="130"/>
      <c r="D5" s="130"/>
    </row>
    <row r="6" spans="1:4" ht="15.75">
      <c r="A6" s="14"/>
      <c r="B6" s="16"/>
      <c r="C6" s="16"/>
      <c r="D6" s="19"/>
    </row>
    <row r="7" spans="1:4" ht="15.75">
      <c r="A7" s="23"/>
      <c r="B7" s="43" t="s">
        <v>101</v>
      </c>
      <c r="C7" s="135" t="s">
        <v>253</v>
      </c>
      <c r="D7" s="136"/>
    </row>
    <row r="8" spans="1:4" ht="15.75">
      <c r="A8" s="24" t="s">
        <v>3</v>
      </c>
      <c r="B8" s="52" t="s">
        <v>102</v>
      </c>
      <c r="C8" s="52" t="s">
        <v>265</v>
      </c>
      <c r="D8" s="24" t="s">
        <v>285</v>
      </c>
    </row>
    <row r="9" spans="1:4" ht="15.75">
      <c r="A9" s="14"/>
      <c r="B9" s="16"/>
      <c r="C9" s="16"/>
      <c r="D9" s="14"/>
    </row>
    <row r="10" spans="1:4" ht="15.75">
      <c r="A10" s="22" t="s">
        <v>153</v>
      </c>
      <c r="B10" s="13" t="s">
        <v>111</v>
      </c>
      <c r="C10" s="53">
        <f>C12+C16+C20+C23+C14</f>
        <v>131828.6</v>
      </c>
      <c r="D10" s="53">
        <f>D12+D16+D20+D23+D14</f>
        <v>137757.4</v>
      </c>
    </row>
    <row r="11" spans="1:4" ht="15.75">
      <c r="A11" s="14"/>
      <c r="B11" s="16"/>
      <c r="C11" s="54"/>
      <c r="D11" s="54"/>
    </row>
    <row r="12" spans="1:4" ht="15.75">
      <c r="A12" s="14" t="s">
        <v>266</v>
      </c>
      <c r="B12" s="16" t="s">
        <v>103</v>
      </c>
      <c r="C12" s="54">
        <f>SUM(C13)</f>
        <v>54736.6</v>
      </c>
      <c r="D12" s="54">
        <f>SUM(D13)</f>
        <v>58951.4</v>
      </c>
    </row>
    <row r="13" spans="1:4" ht="15.75">
      <c r="A13" s="14" t="s">
        <v>0</v>
      </c>
      <c r="B13" s="16" t="s">
        <v>104</v>
      </c>
      <c r="C13" s="54">
        <v>54736.6</v>
      </c>
      <c r="D13" s="54">
        <v>58951.4</v>
      </c>
    </row>
    <row r="14" spans="1:4" ht="15.75">
      <c r="A14" s="14" t="s">
        <v>134</v>
      </c>
      <c r="B14" s="16" t="s">
        <v>135</v>
      </c>
      <c r="C14" s="54">
        <f>SUM(C15)</f>
        <v>125</v>
      </c>
      <c r="D14" s="54">
        <f>SUM(D15)</f>
        <v>125</v>
      </c>
    </row>
    <row r="15" spans="1:4" ht="15.75">
      <c r="A15" s="14" t="s">
        <v>136</v>
      </c>
      <c r="B15" s="16" t="s">
        <v>279</v>
      </c>
      <c r="C15" s="54">
        <v>125</v>
      </c>
      <c r="D15" s="54">
        <v>125</v>
      </c>
    </row>
    <row r="16" spans="1:4" ht="15.75">
      <c r="A16" s="14" t="s">
        <v>59</v>
      </c>
      <c r="B16" s="16" t="s">
        <v>105</v>
      </c>
      <c r="C16" s="54">
        <f>SUM(C17:C19)</f>
        <v>61307</v>
      </c>
      <c r="D16" s="54">
        <f>SUM(D17:D19)</f>
        <v>63021</v>
      </c>
    </row>
    <row r="17" spans="1:4" ht="15.75">
      <c r="A17" s="14" t="s">
        <v>99</v>
      </c>
      <c r="B17" s="16" t="s">
        <v>106</v>
      </c>
      <c r="C17" s="54">
        <v>14248</v>
      </c>
      <c r="D17" s="54">
        <v>15962</v>
      </c>
    </row>
    <row r="18" spans="1:4" ht="15.75">
      <c r="A18" s="14" t="s">
        <v>301</v>
      </c>
      <c r="B18" s="16" t="s">
        <v>299</v>
      </c>
      <c r="C18" s="54">
        <v>146</v>
      </c>
      <c r="D18" s="54">
        <v>146</v>
      </c>
    </row>
    <row r="19" spans="1:4" ht="15.75">
      <c r="A19" s="14" t="s">
        <v>58</v>
      </c>
      <c r="B19" s="16" t="s">
        <v>107</v>
      </c>
      <c r="C19" s="54">
        <v>46913</v>
      </c>
      <c r="D19" s="54">
        <v>46913</v>
      </c>
    </row>
    <row r="20" spans="1:4" ht="31.5">
      <c r="A20" s="49" t="s">
        <v>100</v>
      </c>
      <c r="B20" s="16" t="s">
        <v>108</v>
      </c>
      <c r="C20" s="54">
        <f>SUM(C21:C22)</f>
        <v>15260</v>
      </c>
      <c r="D20" s="54">
        <f>SUM(D21:D22)</f>
        <v>15260</v>
      </c>
    </row>
    <row r="21" spans="1:4" ht="63">
      <c r="A21" s="49" t="s">
        <v>267</v>
      </c>
      <c r="B21" s="16" t="s">
        <v>268</v>
      </c>
      <c r="C21" s="54">
        <v>15000</v>
      </c>
      <c r="D21" s="54">
        <v>15000</v>
      </c>
    </row>
    <row r="22" spans="1:4" ht="94.5">
      <c r="A22" s="49" t="s">
        <v>277</v>
      </c>
      <c r="B22" s="16" t="s">
        <v>269</v>
      </c>
      <c r="C22" s="54">
        <v>260</v>
      </c>
      <c r="D22" s="54">
        <v>260</v>
      </c>
    </row>
    <row r="23" spans="1:4" ht="15.75">
      <c r="A23" s="49" t="s">
        <v>125</v>
      </c>
      <c r="B23" s="16" t="s">
        <v>126</v>
      </c>
      <c r="C23" s="54">
        <f>SUM(C24)</f>
        <v>400</v>
      </c>
      <c r="D23" s="54">
        <f>SUM(D24)</f>
        <v>400</v>
      </c>
    </row>
    <row r="24" spans="1:4" ht="31.5">
      <c r="A24" s="49" t="s">
        <v>310</v>
      </c>
      <c r="B24" s="16" t="s">
        <v>311</v>
      </c>
      <c r="C24" s="54">
        <v>400</v>
      </c>
      <c r="D24" s="54">
        <v>400</v>
      </c>
    </row>
    <row r="25" spans="1:4" ht="15.75">
      <c r="A25" s="49"/>
      <c r="B25" s="16"/>
      <c r="C25" s="16"/>
      <c r="D25" s="16"/>
    </row>
    <row r="26" spans="1:4" ht="15.75">
      <c r="A26" s="22" t="s">
        <v>60</v>
      </c>
      <c r="B26" s="13" t="s">
        <v>109</v>
      </c>
      <c r="C26" s="53">
        <f>SUM(C30)</f>
        <v>2736.3</v>
      </c>
      <c r="D26" s="53">
        <f>SUM(D30)</f>
        <v>2033.7</v>
      </c>
    </row>
    <row r="27" spans="1:4" ht="31.5">
      <c r="A27" s="49" t="s">
        <v>97</v>
      </c>
      <c r="B27" s="16" t="s">
        <v>110</v>
      </c>
      <c r="C27" s="54">
        <f>SUM(C28)</f>
        <v>2736.3</v>
      </c>
      <c r="D27" s="54">
        <f>SUM(D28)</f>
        <v>2033.7</v>
      </c>
    </row>
    <row r="28" spans="1:4" ht="25.5" customHeight="1">
      <c r="A28" s="49" t="s">
        <v>280</v>
      </c>
      <c r="B28" s="16" t="s">
        <v>312</v>
      </c>
      <c r="C28" s="54">
        <f>SUM(C30)</f>
        <v>2736.3</v>
      </c>
      <c r="D28" s="54">
        <f>SUM(D30)</f>
        <v>2033.7</v>
      </c>
    </row>
    <row r="29" spans="1:4" ht="15.75">
      <c r="A29" s="14" t="s">
        <v>98</v>
      </c>
      <c r="B29" s="16" t="s">
        <v>313</v>
      </c>
      <c r="C29" s="16">
        <f>SUM(C30)</f>
        <v>2736.3</v>
      </c>
      <c r="D29" s="16">
        <f>SUM(D30)</f>
        <v>2033.7</v>
      </c>
    </row>
    <row r="30" spans="1:4" ht="31.5">
      <c r="A30" s="49" t="s">
        <v>222</v>
      </c>
      <c r="B30" s="16" t="s">
        <v>314</v>
      </c>
      <c r="C30" s="16">
        <v>2736.3</v>
      </c>
      <c r="D30" s="16">
        <v>2033.7</v>
      </c>
    </row>
    <row r="31" spans="1:4" ht="15.75">
      <c r="A31" s="55" t="s">
        <v>247</v>
      </c>
      <c r="B31" s="56"/>
      <c r="C31" s="121">
        <f>C10+C26</f>
        <v>134564.9</v>
      </c>
      <c r="D31" s="57">
        <f>D10+D26</f>
        <v>139791.1</v>
      </c>
    </row>
    <row r="32" spans="1:4" ht="15.75">
      <c r="A32" s="9"/>
      <c r="B32" s="10"/>
      <c r="C32" s="10"/>
      <c r="D32" s="9"/>
    </row>
  </sheetData>
  <sheetProtection/>
  <mergeCells count="4">
    <mergeCell ref="A3:D3"/>
    <mergeCell ref="A4:D4"/>
    <mergeCell ref="A5:D5"/>
    <mergeCell ref="C7:D7"/>
  </mergeCells>
  <printOptions/>
  <pageMargins left="0.7874015748031497" right="0.5905511811023623" top="0.5511811023622047" bottom="0.5905511811023623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zoomScale="75" zoomScaleNormal="75" zoomScalePageLayoutView="0" workbookViewId="0" topLeftCell="A1">
      <selection activeCell="C10" sqref="C10"/>
    </sheetView>
  </sheetViews>
  <sheetFormatPr defaultColWidth="9.00390625" defaultRowHeight="12.75"/>
  <cols>
    <col min="1" max="1" width="21.25390625" style="0" customWidth="1"/>
    <col min="2" max="2" width="35.00390625" style="0" customWidth="1"/>
    <col min="3" max="3" width="135.375" style="0" customWidth="1"/>
  </cols>
  <sheetData>
    <row r="1" spans="1:3" ht="15.75">
      <c r="A1" s="17"/>
      <c r="B1" s="17"/>
      <c r="C1" s="19" t="s">
        <v>236</v>
      </c>
    </row>
    <row r="2" spans="1:3" ht="15.75">
      <c r="A2" s="17"/>
      <c r="B2" s="17"/>
      <c r="C2" s="19" t="s">
        <v>164</v>
      </c>
    </row>
    <row r="3" spans="1:3" ht="15.75">
      <c r="A3" s="17"/>
      <c r="B3" s="17"/>
      <c r="C3" s="19" t="s">
        <v>27</v>
      </c>
    </row>
    <row r="4" spans="1:3" ht="15.75">
      <c r="A4" s="17"/>
      <c r="B4" s="17"/>
      <c r="C4" s="19" t="s">
        <v>139</v>
      </c>
    </row>
    <row r="5" spans="1:3" ht="15.75">
      <c r="A5" s="17"/>
      <c r="B5" s="17"/>
      <c r="C5" s="19" t="s">
        <v>288</v>
      </c>
    </row>
    <row r="6" spans="1:3" ht="15.75">
      <c r="A6" s="17"/>
      <c r="B6" s="17"/>
      <c r="C6" s="19" t="s">
        <v>282</v>
      </c>
    </row>
    <row r="7" spans="1:3" ht="15.75">
      <c r="A7" s="17"/>
      <c r="B7" s="17"/>
      <c r="C7" s="19" t="s">
        <v>317</v>
      </c>
    </row>
    <row r="8" spans="1:3" ht="15.75">
      <c r="A8" s="17"/>
      <c r="B8" s="17"/>
      <c r="C8" s="19"/>
    </row>
    <row r="9" spans="1:3" ht="15.75">
      <c r="A9" s="17"/>
      <c r="B9" s="17"/>
      <c r="C9" s="19"/>
    </row>
    <row r="10" spans="1:3" ht="18.75">
      <c r="A10" s="20"/>
      <c r="B10" s="20"/>
      <c r="C10" s="18"/>
    </row>
    <row r="11" spans="1:3" ht="18.75">
      <c r="A11" s="162" t="s">
        <v>140</v>
      </c>
      <c r="B11" s="162"/>
      <c r="C11" s="162"/>
    </row>
    <row r="12" spans="1:3" ht="18.75">
      <c r="A12" s="162" t="s">
        <v>130</v>
      </c>
      <c r="B12" s="162"/>
      <c r="C12" s="162"/>
    </row>
    <row r="13" spans="1:3" ht="18.75">
      <c r="A13" s="162" t="s">
        <v>318</v>
      </c>
      <c r="B13" s="162"/>
      <c r="C13" s="162"/>
    </row>
    <row r="14" spans="1:3" ht="15.75">
      <c r="A14" s="14"/>
      <c r="B14" s="22"/>
      <c r="C14" s="22"/>
    </row>
    <row r="15" spans="1:3" ht="15.75">
      <c r="A15" s="163" t="s">
        <v>131</v>
      </c>
      <c r="B15" s="163"/>
      <c r="C15" s="164" t="s">
        <v>132</v>
      </c>
    </row>
    <row r="16" spans="1:3" ht="15.75">
      <c r="A16" s="101" t="s">
        <v>64</v>
      </c>
      <c r="B16" s="101" t="s">
        <v>160</v>
      </c>
      <c r="C16" s="164"/>
    </row>
    <row r="17" spans="1:3" ht="15.75">
      <c r="A17" s="101" t="s">
        <v>66</v>
      </c>
      <c r="B17" s="101" t="s">
        <v>158</v>
      </c>
      <c r="C17" s="164"/>
    </row>
    <row r="18" spans="1:3" ht="15.75">
      <c r="A18" s="101" t="s">
        <v>67</v>
      </c>
      <c r="B18" s="101" t="s">
        <v>159</v>
      </c>
      <c r="C18" s="164"/>
    </row>
    <row r="19" spans="1:3" ht="15.75">
      <c r="A19" s="99"/>
      <c r="B19" s="99"/>
      <c r="C19" s="100"/>
    </row>
    <row r="20" spans="1:3" ht="18.75">
      <c r="A20" s="165" t="s">
        <v>133</v>
      </c>
      <c r="B20" s="166"/>
      <c r="C20" s="167"/>
    </row>
    <row r="21" spans="1:3" ht="12.75">
      <c r="A21" s="138">
        <v>832</v>
      </c>
      <c r="B21" s="159" t="s">
        <v>178</v>
      </c>
      <c r="C21" s="148" t="s">
        <v>179</v>
      </c>
    </row>
    <row r="22" spans="1:3" ht="12.75">
      <c r="A22" s="139"/>
      <c r="B22" s="160"/>
      <c r="C22" s="149"/>
    </row>
    <row r="23" spans="1:3" ht="12.75">
      <c r="A23" s="139"/>
      <c r="B23" s="160"/>
      <c r="C23" s="149"/>
    </row>
    <row r="24" spans="1:3" ht="12.75">
      <c r="A24" s="139"/>
      <c r="B24" s="160"/>
      <c r="C24" s="149"/>
    </row>
    <row r="25" spans="1:3" ht="12.75">
      <c r="A25" s="139"/>
      <c r="B25" s="160"/>
      <c r="C25" s="149"/>
    </row>
    <row r="26" spans="1:3" ht="12.75">
      <c r="A26" s="140"/>
      <c r="B26" s="161"/>
      <c r="C26" s="149"/>
    </row>
    <row r="27" spans="1:3" ht="12.75">
      <c r="A27" s="138">
        <v>832</v>
      </c>
      <c r="B27" s="141" t="s">
        <v>180</v>
      </c>
      <c r="C27" s="144" t="s">
        <v>181</v>
      </c>
    </row>
    <row r="28" spans="1:3" ht="12.75">
      <c r="A28" s="139"/>
      <c r="B28" s="142"/>
      <c r="C28" s="145"/>
    </row>
    <row r="29" spans="1:3" ht="12.75">
      <c r="A29" s="139"/>
      <c r="B29" s="142"/>
      <c r="C29" s="145"/>
    </row>
    <row r="30" spans="1:3" ht="12.75">
      <c r="A30" s="139"/>
      <c r="B30" s="142"/>
      <c r="C30" s="145"/>
    </row>
    <row r="31" spans="1:3" ht="12.75">
      <c r="A31" s="139"/>
      <c r="B31" s="142"/>
      <c r="C31" s="145"/>
    </row>
    <row r="32" spans="1:3" ht="12.75">
      <c r="A32" s="139"/>
      <c r="B32" s="142"/>
      <c r="C32" s="145"/>
    </row>
    <row r="33" spans="1:3" ht="12.75">
      <c r="A33" s="140"/>
      <c r="B33" s="143"/>
      <c r="C33" s="158"/>
    </row>
    <row r="34" spans="1:3" ht="12.75">
      <c r="A34" s="138">
        <v>832</v>
      </c>
      <c r="B34" s="141" t="s">
        <v>182</v>
      </c>
      <c r="C34" s="144" t="s">
        <v>183</v>
      </c>
    </row>
    <row r="35" spans="1:3" ht="12.75">
      <c r="A35" s="139"/>
      <c r="B35" s="142"/>
      <c r="C35" s="145"/>
    </row>
    <row r="36" spans="1:3" ht="12.75">
      <c r="A36" s="139"/>
      <c r="B36" s="142"/>
      <c r="C36" s="145"/>
    </row>
    <row r="37" spans="1:3" ht="12.75">
      <c r="A37" s="139"/>
      <c r="B37" s="142"/>
      <c r="C37" s="145"/>
    </row>
    <row r="38" spans="1:3" ht="37.5">
      <c r="A38" s="26">
        <v>832</v>
      </c>
      <c r="B38" s="27" t="s">
        <v>184</v>
      </c>
      <c r="C38" s="28" t="s">
        <v>185</v>
      </c>
    </row>
    <row r="39" spans="1:3" ht="37.5">
      <c r="A39" s="26">
        <v>832</v>
      </c>
      <c r="B39" s="27" t="s">
        <v>186</v>
      </c>
      <c r="C39" s="28" t="s">
        <v>187</v>
      </c>
    </row>
    <row r="40" spans="1:3" ht="56.25">
      <c r="A40" s="26">
        <v>832</v>
      </c>
      <c r="B40" s="27" t="s">
        <v>188</v>
      </c>
      <c r="C40" s="28" t="s">
        <v>189</v>
      </c>
    </row>
    <row r="41" spans="1:3" ht="12.75">
      <c r="A41" s="137">
        <v>832</v>
      </c>
      <c r="B41" s="153" t="s">
        <v>190</v>
      </c>
      <c r="C41" s="154" t="s">
        <v>191</v>
      </c>
    </row>
    <row r="42" spans="1:3" ht="12.75">
      <c r="A42" s="137"/>
      <c r="B42" s="153"/>
      <c r="C42" s="154"/>
    </row>
    <row r="43" spans="1:3" ht="12.75">
      <c r="A43" s="137"/>
      <c r="B43" s="153"/>
      <c r="C43" s="154"/>
    </row>
    <row r="44" spans="1:3" ht="12.75">
      <c r="A44" s="137"/>
      <c r="B44" s="153"/>
      <c r="C44" s="154"/>
    </row>
    <row r="45" spans="1:3" ht="12.75">
      <c r="A45" s="137"/>
      <c r="B45" s="153"/>
      <c r="C45" s="154"/>
    </row>
    <row r="46" spans="1:3" ht="56.25">
      <c r="A46" s="26">
        <v>832</v>
      </c>
      <c r="B46" s="27" t="s">
        <v>192</v>
      </c>
      <c r="C46" s="29" t="s">
        <v>193</v>
      </c>
    </row>
    <row r="47" spans="1:3" ht="56.25">
      <c r="A47" s="26"/>
      <c r="B47" s="27" t="s">
        <v>194</v>
      </c>
      <c r="C47" s="29" t="s">
        <v>195</v>
      </c>
    </row>
    <row r="48" spans="1:3" ht="75">
      <c r="A48" s="26">
        <v>832</v>
      </c>
      <c r="B48" s="27" t="s">
        <v>196</v>
      </c>
      <c r="C48" s="30" t="s">
        <v>197</v>
      </c>
    </row>
    <row r="49" spans="1:3" ht="75">
      <c r="A49" s="26">
        <v>832</v>
      </c>
      <c r="B49" s="27" t="s">
        <v>198</v>
      </c>
      <c r="C49" s="29" t="s">
        <v>199</v>
      </c>
    </row>
    <row r="50" spans="1:3" ht="12.75">
      <c r="A50" s="138">
        <v>832</v>
      </c>
      <c r="B50" s="141" t="s">
        <v>200</v>
      </c>
      <c r="C50" s="155" t="s">
        <v>201</v>
      </c>
    </row>
    <row r="51" spans="1:3" ht="12.75">
      <c r="A51" s="139"/>
      <c r="B51" s="142"/>
      <c r="C51" s="156"/>
    </row>
    <row r="52" spans="1:3" ht="12.75">
      <c r="A52" s="140"/>
      <c r="B52" s="143"/>
      <c r="C52" s="157"/>
    </row>
    <row r="53" spans="1:3" ht="12.75">
      <c r="A53" s="138">
        <v>832</v>
      </c>
      <c r="B53" s="141" t="s">
        <v>202</v>
      </c>
      <c r="C53" s="144" t="s">
        <v>203</v>
      </c>
    </row>
    <row r="54" spans="1:3" ht="12.75">
      <c r="A54" s="139"/>
      <c r="B54" s="142"/>
      <c r="C54" s="145"/>
    </row>
    <row r="55" spans="1:3" ht="12.75">
      <c r="A55" s="139"/>
      <c r="B55" s="142"/>
      <c r="C55" s="145"/>
    </row>
    <row r="56" spans="1:3" ht="12.75">
      <c r="A56" s="139"/>
      <c r="B56" s="142"/>
      <c r="C56" s="145"/>
    </row>
    <row r="57" spans="1:3" ht="12.75">
      <c r="A57" s="140"/>
      <c r="B57" s="143"/>
      <c r="C57" s="145"/>
    </row>
    <row r="58" spans="1:3" ht="18.75">
      <c r="A58" s="26">
        <v>832</v>
      </c>
      <c r="B58" s="27" t="s">
        <v>204</v>
      </c>
      <c r="C58" s="31" t="s">
        <v>205</v>
      </c>
    </row>
    <row r="59" spans="1:3" ht="12.75">
      <c r="A59" s="138">
        <v>832</v>
      </c>
      <c r="B59" s="141" t="s">
        <v>206</v>
      </c>
      <c r="C59" s="144" t="s">
        <v>207</v>
      </c>
    </row>
    <row r="60" spans="1:3" ht="12.75">
      <c r="A60" s="139"/>
      <c r="B60" s="142"/>
      <c r="C60" s="145"/>
    </row>
    <row r="61" spans="1:3" ht="12.75">
      <c r="A61" s="139"/>
      <c r="B61" s="142"/>
      <c r="C61" s="145"/>
    </row>
    <row r="62" spans="1:3" ht="12.75">
      <c r="A62" s="140"/>
      <c r="B62" s="143"/>
      <c r="C62" s="145"/>
    </row>
    <row r="63" spans="1:3" ht="18.75">
      <c r="A63" s="150" t="s">
        <v>68</v>
      </c>
      <c r="B63" s="151"/>
      <c r="C63" s="152"/>
    </row>
    <row r="64" spans="1:3" ht="56.25">
      <c r="A64" s="25">
        <v>833</v>
      </c>
      <c r="B64" s="32" t="s">
        <v>190</v>
      </c>
      <c r="C64" s="33" t="s">
        <v>191</v>
      </c>
    </row>
    <row r="65" spans="1:3" ht="12.75">
      <c r="A65" s="137">
        <v>833</v>
      </c>
      <c r="B65" s="146" t="s">
        <v>208</v>
      </c>
      <c r="C65" s="148" t="s">
        <v>209</v>
      </c>
    </row>
    <row r="66" spans="1:3" ht="12.75">
      <c r="A66" s="137"/>
      <c r="B66" s="147"/>
      <c r="C66" s="149"/>
    </row>
    <row r="67" spans="1:3" ht="12.75">
      <c r="A67" s="137"/>
      <c r="B67" s="147"/>
      <c r="C67" s="149"/>
    </row>
    <row r="68" spans="1:3" ht="37.5">
      <c r="A68" s="25">
        <v>833</v>
      </c>
      <c r="B68" s="34" t="s">
        <v>210</v>
      </c>
      <c r="C68" s="35" t="s">
        <v>211</v>
      </c>
    </row>
    <row r="69" spans="1:3" ht="18.75">
      <c r="A69" s="26">
        <v>833</v>
      </c>
      <c r="B69" s="34" t="s">
        <v>212</v>
      </c>
      <c r="C69" s="36" t="s">
        <v>213</v>
      </c>
    </row>
    <row r="70" spans="1:3" ht="37.5">
      <c r="A70" s="26">
        <v>833</v>
      </c>
      <c r="B70" s="34" t="s">
        <v>214</v>
      </c>
      <c r="C70" s="35" t="s">
        <v>215</v>
      </c>
    </row>
    <row r="71" spans="1:3" ht="56.25">
      <c r="A71" s="26">
        <v>833</v>
      </c>
      <c r="B71" s="27" t="s">
        <v>217</v>
      </c>
      <c r="C71" s="35" t="s">
        <v>218</v>
      </c>
    </row>
    <row r="72" spans="1:3" ht="56.25">
      <c r="A72" s="26">
        <v>833</v>
      </c>
      <c r="B72" s="34" t="s">
        <v>216</v>
      </c>
      <c r="C72" s="35" t="s">
        <v>219</v>
      </c>
    </row>
    <row r="73" spans="1:3" ht="39.75" customHeight="1">
      <c r="A73" s="26">
        <v>833</v>
      </c>
      <c r="B73" s="34" t="s">
        <v>157</v>
      </c>
      <c r="C73" s="35" t="s">
        <v>156</v>
      </c>
    </row>
    <row r="74" spans="1:3" ht="18.75">
      <c r="A74" s="26">
        <v>833</v>
      </c>
      <c r="B74" s="34" t="s">
        <v>204</v>
      </c>
      <c r="C74" s="31" t="s">
        <v>205</v>
      </c>
    </row>
    <row r="75" spans="1:3" ht="18.75">
      <c r="A75" s="26">
        <v>833</v>
      </c>
      <c r="B75" s="34" t="s">
        <v>220</v>
      </c>
      <c r="C75" s="31" t="s">
        <v>221</v>
      </c>
    </row>
    <row r="76" spans="1:3" ht="18.75">
      <c r="A76" s="26">
        <v>833</v>
      </c>
      <c r="B76" s="27" t="s">
        <v>315</v>
      </c>
      <c r="C76" s="37" t="s">
        <v>222</v>
      </c>
    </row>
    <row r="77" spans="1:3" ht="18.75">
      <c r="A77" s="26">
        <v>833</v>
      </c>
      <c r="B77" s="27" t="s">
        <v>303</v>
      </c>
      <c r="C77" s="37" t="s">
        <v>223</v>
      </c>
    </row>
    <row r="78" spans="1:3" ht="37.5">
      <c r="A78" s="26">
        <v>833</v>
      </c>
      <c r="B78" s="27" t="s">
        <v>304</v>
      </c>
      <c r="C78" s="37" t="s">
        <v>224</v>
      </c>
    </row>
    <row r="79" spans="1:3" ht="56.25">
      <c r="A79" s="26">
        <v>833</v>
      </c>
      <c r="B79" s="27" t="s">
        <v>305</v>
      </c>
      <c r="C79" s="37" t="s">
        <v>225</v>
      </c>
    </row>
    <row r="80" spans="1:3" ht="75">
      <c r="A80" s="26">
        <v>833</v>
      </c>
      <c r="B80" s="27" t="s">
        <v>306</v>
      </c>
      <c r="C80" s="38" t="s">
        <v>226</v>
      </c>
    </row>
    <row r="81" spans="1:3" ht="37.5">
      <c r="A81" s="26">
        <v>833</v>
      </c>
      <c r="B81" s="27" t="s">
        <v>307</v>
      </c>
      <c r="C81" s="37" t="s">
        <v>227</v>
      </c>
    </row>
    <row r="82" spans="1:3" ht="56.25">
      <c r="A82" s="34">
        <v>833</v>
      </c>
      <c r="B82" s="27" t="s">
        <v>308</v>
      </c>
      <c r="C82" s="37" t="s">
        <v>228</v>
      </c>
    </row>
    <row r="83" spans="1:3" ht="18.75">
      <c r="A83" s="26">
        <v>833</v>
      </c>
      <c r="B83" s="27" t="s">
        <v>309</v>
      </c>
      <c r="C83" s="37" t="s">
        <v>229</v>
      </c>
    </row>
    <row r="84" spans="1:3" ht="18.75">
      <c r="A84" s="11"/>
      <c r="B84" s="11"/>
      <c r="C84" s="11"/>
    </row>
    <row r="85" spans="1:3" ht="15.75">
      <c r="A85" s="9"/>
      <c r="B85" s="9"/>
      <c r="C85" s="9"/>
    </row>
  </sheetData>
  <sheetProtection/>
  <mergeCells count="31">
    <mergeCell ref="A21:A26"/>
    <mergeCell ref="B21:B26"/>
    <mergeCell ref="C21:C26"/>
    <mergeCell ref="A11:C11"/>
    <mergeCell ref="A12:C12"/>
    <mergeCell ref="A13:C13"/>
    <mergeCell ref="A15:B15"/>
    <mergeCell ref="C15:C18"/>
    <mergeCell ref="A20:C20"/>
    <mergeCell ref="A27:A33"/>
    <mergeCell ref="B27:B33"/>
    <mergeCell ref="C27:C33"/>
    <mergeCell ref="A34:A37"/>
    <mergeCell ref="B34:B37"/>
    <mergeCell ref="C34:C37"/>
    <mergeCell ref="A41:A45"/>
    <mergeCell ref="B41:B45"/>
    <mergeCell ref="C41:C45"/>
    <mergeCell ref="A50:A52"/>
    <mergeCell ref="B50:B52"/>
    <mergeCell ref="C50:C52"/>
    <mergeCell ref="A65:A67"/>
    <mergeCell ref="A53:A57"/>
    <mergeCell ref="B53:B57"/>
    <mergeCell ref="C53:C57"/>
    <mergeCell ref="B65:B67"/>
    <mergeCell ref="C65:C67"/>
    <mergeCell ref="A59:A62"/>
    <mergeCell ref="B59:B62"/>
    <mergeCell ref="C59:C62"/>
    <mergeCell ref="A63:C63"/>
  </mergeCells>
  <printOptions/>
  <pageMargins left="0.75" right="0.75" top="0.54" bottom="0.51" header="0.5" footer="0.5"/>
  <pageSetup fitToHeight="2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82" zoomScaleNormal="82" zoomScalePageLayoutView="0" workbookViewId="0" topLeftCell="A1">
      <selection activeCell="C10" sqref="C10"/>
    </sheetView>
  </sheetViews>
  <sheetFormatPr defaultColWidth="9.00390625" defaultRowHeight="12.75"/>
  <cols>
    <col min="1" max="1" width="23.375" style="1" customWidth="1"/>
    <col min="2" max="2" width="32.875" style="1" customWidth="1"/>
    <col min="3" max="3" width="90.875" style="1" customWidth="1"/>
    <col min="4" max="4" width="0.12890625" style="1" customWidth="1"/>
    <col min="5" max="16384" width="9.125" style="1" customWidth="1"/>
  </cols>
  <sheetData>
    <row r="1" spans="1:4" ht="13.5">
      <c r="A1" s="17"/>
      <c r="B1" s="17"/>
      <c r="C1" s="128" t="s">
        <v>237</v>
      </c>
      <c r="D1" s="128"/>
    </row>
    <row r="2" spans="1:4" ht="13.5">
      <c r="A2" s="17"/>
      <c r="B2" s="17"/>
      <c r="C2" s="128" t="s">
        <v>163</v>
      </c>
      <c r="D2" s="128"/>
    </row>
    <row r="3" spans="1:4" ht="13.5">
      <c r="A3" s="17"/>
      <c r="B3" s="17"/>
      <c r="C3" s="128" t="s">
        <v>27</v>
      </c>
      <c r="D3" s="128"/>
    </row>
    <row r="4" spans="1:4" ht="13.5">
      <c r="A4" s="17"/>
      <c r="B4" s="17"/>
      <c r="C4" s="128" t="s">
        <v>137</v>
      </c>
      <c r="D4" s="128"/>
    </row>
    <row r="5" spans="1:4" ht="13.5">
      <c r="A5" s="17"/>
      <c r="B5" s="17"/>
      <c r="C5" s="128" t="s">
        <v>289</v>
      </c>
      <c r="D5" s="128"/>
    </row>
    <row r="6" spans="1:4" ht="18" customHeight="1">
      <c r="A6" s="17"/>
      <c r="B6" s="17"/>
      <c r="C6" s="128" t="s">
        <v>282</v>
      </c>
      <c r="D6" s="128"/>
    </row>
    <row r="7" spans="1:4" ht="17.25" customHeight="1">
      <c r="A7" s="17"/>
      <c r="B7" s="17"/>
      <c r="C7" s="128" t="s">
        <v>319</v>
      </c>
      <c r="D7" s="128"/>
    </row>
    <row r="8" spans="1:4" ht="18.75">
      <c r="A8" s="17"/>
      <c r="B8" s="17"/>
      <c r="C8" s="20"/>
      <c r="D8" s="17"/>
    </row>
    <row r="9" spans="1:4" ht="13.5">
      <c r="A9" s="17"/>
      <c r="B9" s="17"/>
      <c r="C9" s="17"/>
      <c r="D9" s="17"/>
    </row>
    <row r="10" spans="1:4" ht="13.5">
      <c r="A10" s="17"/>
      <c r="B10" s="17"/>
      <c r="C10" s="17"/>
      <c r="D10" s="17"/>
    </row>
    <row r="11" spans="1:4" ht="13.5">
      <c r="A11" s="17"/>
      <c r="B11" s="17"/>
      <c r="C11" s="17"/>
      <c r="D11" s="17"/>
    </row>
    <row r="12" spans="1:4" ht="18.75">
      <c r="A12" s="170" t="s">
        <v>69</v>
      </c>
      <c r="B12" s="170"/>
      <c r="C12" s="170"/>
      <c r="D12" s="170"/>
    </row>
    <row r="13" spans="1:4" ht="18.75">
      <c r="A13" s="170" t="s">
        <v>138</v>
      </c>
      <c r="B13" s="170"/>
      <c r="C13" s="170"/>
      <c r="D13" s="170"/>
    </row>
    <row r="14" spans="1:4" ht="18.75">
      <c r="A14" s="162" t="s">
        <v>290</v>
      </c>
      <c r="B14" s="162"/>
      <c r="C14" s="162"/>
      <c r="D14" s="162"/>
    </row>
    <row r="15" spans="1:4" ht="18.75">
      <c r="A15" s="20"/>
      <c r="B15" s="20"/>
      <c r="C15" s="20"/>
      <c r="D15" s="17"/>
    </row>
    <row r="16" spans="1:4" ht="18.75">
      <c r="A16" s="20"/>
      <c r="B16" s="20"/>
      <c r="C16" s="20"/>
      <c r="D16" s="17"/>
    </row>
    <row r="17" spans="1:4" ht="18.75">
      <c r="A17" s="171" t="s">
        <v>70</v>
      </c>
      <c r="B17" s="172"/>
      <c r="C17" s="173" t="s">
        <v>72</v>
      </c>
      <c r="D17" s="17"/>
    </row>
    <row r="18" spans="1:4" ht="18.75">
      <c r="A18" s="58" t="s">
        <v>64</v>
      </c>
      <c r="B18" s="58" t="s">
        <v>65</v>
      </c>
      <c r="C18" s="174"/>
      <c r="D18" s="17"/>
    </row>
    <row r="19" spans="1:4" ht="18.75">
      <c r="A19" s="59" t="s">
        <v>66</v>
      </c>
      <c r="B19" s="59"/>
      <c r="C19" s="174"/>
      <c r="D19" s="17"/>
    </row>
    <row r="20" spans="1:4" ht="18.75">
      <c r="A20" s="60" t="s">
        <v>67</v>
      </c>
      <c r="B20" s="60" t="s">
        <v>71</v>
      </c>
      <c r="C20" s="175"/>
      <c r="D20" s="17"/>
    </row>
    <row r="21" spans="1:4" ht="18.75">
      <c r="A21" s="102"/>
      <c r="B21" s="102"/>
      <c r="C21" s="103"/>
      <c r="D21" s="17"/>
    </row>
    <row r="22" spans="1:4" ht="18.75">
      <c r="A22" s="98">
        <v>833</v>
      </c>
      <c r="B22" s="165" t="s">
        <v>68</v>
      </c>
      <c r="C22" s="167"/>
      <c r="D22" s="17"/>
    </row>
    <row r="23" spans="1:4" ht="18.75" customHeight="1">
      <c r="A23" s="138">
        <v>833</v>
      </c>
      <c r="B23" s="138" t="s">
        <v>230</v>
      </c>
      <c r="C23" s="168" t="s">
        <v>154</v>
      </c>
      <c r="D23" s="17"/>
    </row>
    <row r="24" spans="1:4" ht="18.75" customHeight="1">
      <c r="A24" s="140"/>
      <c r="B24" s="140"/>
      <c r="C24" s="169"/>
      <c r="D24" s="17"/>
    </row>
    <row r="25" spans="1:4" ht="18.75" customHeight="1">
      <c r="A25" s="138">
        <v>833</v>
      </c>
      <c r="B25" s="138" t="s">
        <v>231</v>
      </c>
      <c r="C25" s="168" t="s">
        <v>155</v>
      </c>
      <c r="D25" s="17"/>
    </row>
    <row r="26" spans="1:4" ht="18.75" customHeight="1">
      <c r="A26" s="140"/>
      <c r="B26" s="140"/>
      <c r="C26" s="169"/>
      <c r="D26" s="17"/>
    </row>
  </sheetData>
  <sheetProtection/>
  <mergeCells count="19">
    <mergeCell ref="C5:D5"/>
    <mergeCell ref="C1:D1"/>
    <mergeCell ref="C2:D2"/>
    <mergeCell ref="C3:D3"/>
    <mergeCell ref="C4:D4"/>
    <mergeCell ref="C6:D6"/>
    <mergeCell ref="B22:C22"/>
    <mergeCell ref="C7:D7"/>
    <mergeCell ref="A12:D12"/>
    <mergeCell ref="A13:D13"/>
    <mergeCell ref="A14:D14"/>
    <mergeCell ref="A17:B17"/>
    <mergeCell ref="C17:C20"/>
    <mergeCell ref="A23:A24"/>
    <mergeCell ref="C23:C24"/>
    <mergeCell ref="C25:C26"/>
    <mergeCell ref="B23:B24"/>
    <mergeCell ref="B25:B26"/>
    <mergeCell ref="A25:A26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A1">
      <selection activeCell="G55" sqref="G55"/>
    </sheetView>
  </sheetViews>
  <sheetFormatPr defaultColWidth="9.00390625" defaultRowHeight="12.75"/>
  <cols>
    <col min="1" max="1" width="40.25390625" style="1" customWidth="1"/>
    <col min="2" max="2" width="9.125" style="1" customWidth="1"/>
    <col min="3" max="3" width="11.375" style="1" customWidth="1"/>
    <col min="4" max="4" width="11.625" style="1" customWidth="1"/>
    <col min="5" max="5" width="16.875" style="1" customWidth="1"/>
    <col min="6" max="6" width="9.125" style="1" customWidth="1"/>
    <col min="7" max="7" width="13.00390625" style="1" customWidth="1"/>
    <col min="8" max="16384" width="9.125" style="1" customWidth="1"/>
  </cols>
  <sheetData>
    <row r="1" spans="1:7" ht="13.5">
      <c r="A1" s="17"/>
      <c r="B1" s="17"/>
      <c r="C1" s="17"/>
      <c r="D1" s="118"/>
      <c r="E1" s="128" t="s">
        <v>232</v>
      </c>
      <c r="F1" s="128"/>
      <c r="G1" s="128"/>
    </row>
    <row r="2" spans="1:7" ht="69" customHeight="1">
      <c r="A2" s="17"/>
      <c r="B2" s="17"/>
      <c r="C2" s="118"/>
      <c r="D2" s="118"/>
      <c r="E2" s="134" t="s">
        <v>297</v>
      </c>
      <c r="F2" s="134"/>
      <c r="G2" s="134"/>
    </row>
    <row r="3" spans="1:7" ht="13.5">
      <c r="A3" s="17"/>
      <c r="B3" s="17"/>
      <c r="C3" s="118"/>
      <c r="D3" s="118"/>
      <c r="E3" s="128" t="s">
        <v>298</v>
      </c>
      <c r="F3" s="128"/>
      <c r="G3" s="128"/>
    </row>
    <row r="4" spans="1:7" ht="13.5">
      <c r="A4" s="17"/>
      <c r="B4" s="17"/>
      <c r="C4" s="40"/>
      <c r="D4" s="40"/>
      <c r="E4" s="40"/>
      <c r="F4" s="40"/>
      <c r="G4" s="40"/>
    </row>
    <row r="5" spans="1:7" ht="13.5">
      <c r="A5" s="61"/>
      <c r="B5" s="61"/>
      <c r="C5" s="62"/>
      <c r="D5" s="62"/>
      <c r="E5" s="62"/>
      <c r="F5" s="177" t="s">
        <v>249</v>
      </c>
      <c r="G5" s="177"/>
    </row>
    <row r="6" spans="1:7" ht="15">
      <c r="A6" s="176" t="s">
        <v>87</v>
      </c>
      <c r="B6" s="176"/>
      <c r="C6" s="176"/>
      <c r="D6" s="176"/>
      <c r="E6" s="176"/>
      <c r="F6" s="176"/>
      <c r="G6" s="176"/>
    </row>
    <row r="7" spans="1:7" ht="15">
      <c r="A7" s="176" t="s">
        <v>116</v>
      </c>
      <c r="B7" s="176"/>
      <c r="C7" s="176"/>
      <c r="D7" s="176"/>
      <c r="E7" s="176"/>
      <c r="F7" s="176"/>
      <c r="G7" s="176"/>
    </row>
    <row r="8" spans="1:7" ht="15">
      <c r="A8" s="176" t="s">
        <v>289</v>
      </c>
      <c r="B8" s="176"/>
      <c r="C8" s="176"/>
      <c r="D8" s="176"/>
      <c r="E8" s="176"/>
      <c r="F8" s="176"/>
      <c r="G8" s="176"/>
    </row>
    <row r="9" spans="1:7" ht="18.75" customHeight="1">
      <c r="A9" s="42"/>
      <c r="B9" s="42"/>
      <c r="C9" s="42"/>
      <c r="D9" s="42"/>
      <c r="E9" s="42"/>
      <c r="F9" s="42"/>
      <c r="G9" s="42"/>
    </row>
    <row r="10" spans="1:7" ht="13.5">
      <c r="A10" s="63" t="s">
        <v>3</v>
      </c>
      <c r="B10" s="63" t="s">
        <v>88</v>
      </c>
      <c r="C10" s="63" t="s">
        <v>9</v>
      </c>
      <c r="D10" s="63" t="s">
        <v>4</v>
      </c>
      <c r="E10" s="63" t="s">
        <v>5</v>
      </c>
      <c r="F10" s="63" t="s">
        <v>89</v>
      </c>
      <c r="G10" s="63" t="s">
        <v>51</v>
      </c>
    </row>
    <row r="11" spans="1:7" ht="13.5">
      <c r="A11" s="64"/>
      <c r="B11" s="64"/>
      <c r="C11" s="64"/>
      <c r="D11" s="64"/>
      <c r="E11" s="64"/>
      <c r="F11" s="64"/>
      <c r="G11" s="88" t="s">
        <v>52</v>
      </c>
    </row>
    <row r="12" spans="1:7" ht="13.5">
      <c r="A12" s="116"/>
      <c r="B12" s="116"/>
      <c r="C12" s="116"/>
      <c r="D12" s="116"/>
      <c r="E12" s="116"/>
      <c r="F12" s="116"/>
      <c r="G12" s="117"/>
    </row>
    <row r="13" spans="1:7" s="5" customFormat="1" ht="15.75">
      <c r="A13" s="93" t="s">
        <v>117</v>
      </c>
      <c r="B13" s="66">
        <v>828</v>
      </c>
      <c r="C13" s="65"/>
      <c r="D13" s="65"/>
      <c r="E13" s="65"/>
      <c r="F13" s="65"/>
      <c r="G13" s="96">
        <f>SUM(G14)</f>
        <v>1342.7</v>
      </c>
    </row>
    <row r="14" spans="1:7" s="5" customFormat="1" ht="15">
      <c r="A14" s="39" t="s">
        <v>7</v>
      </c>
      <c r="B14" s="66">
        <v>828</v>
      </c>
      <c r="C14" s="68" t="s">
        <v>8</v>
      </c>
      <c r="D14" s="69"/>
      <c r="E14" s="69"/>
      <c r="F14" s="69"/>
      <c r="G14" s="70">
        <f>SUM(G17+G21)</f>
        <v>1342.7</v>
      </c>
    </row>
    <row r="15" spans="1:7" ht="55.5" customHeight="1">
      <c r="A15" s="71" t="s">
        <v>119</v>
      </c>
      <c r="B15" s="115">
        <v>828</v>
      </c>
      <c r="C15" s="72" t="s">
        <v>8</v>
      </c>
      <c r="D15" s="12" t="s">
        <v>29</v>
      </c>
      <c r="E15" s="69"/>
      <c r="F15" s="69"/>
      <c r="G15" s="73">
        <f>SUM(G17)</f>
        <v>1335.7</v>
      </c>
    </row>
    <row r="16" spans="1:7" ht="13.5" customHeight="1">
      <c r="A16" s="71" t="s">
        <v>167</v>
      </c>
      <c r="B16" s="115">
        <v>828</v>
      </c>
      <c r="C16" s="12" t="s">
        <v>8</v>
      </c>
      <c r="D16" s="12" t="s">
        <v>29</v>
      </c>
      <c r="E16" s="12" t="s">
        <v>166</v>
      </c>
      <c r="F16" s="17"/>
      <c r="G16" s="73">
        <f>SUM(G17)</f>
        <v>1335.7</v>
      </c>
    </row>
    <row r="17" spans="1:7" ht="13.5">
      <c r="A17" s="17" t="s">
        <v>13</v>
      </c>
      <c r="B17" s="115">
        <v>828</v>
      </c>
      <c r="C17" s="12" t="s">
        <v>8</v>
      </c>
      <c r="D17" s="12" t="s">
        <v>29</v>
      </c>
      <c r="E17" s="12" t="s">
        <v>168</v>
      </c>
      <c r="F17" s="74"/>
      <c r="G17" s="73">
        <f>SUM(G18:G20)</f>
        <v>1335.7</v>
      </c>
    </row>
    <row r="18" spans="1:7" ht="65.25" customHeight="1">
      <c r="A18" s="71" t="s">
        <v>147</v>
      </c>
      <c r="B18" s="115">
        <v>828</v>
      </c>
      <c r="C18" s="12" t="s">
        <v>8</v>
      </c>
      <c r="D18" s="12" t="s">
        <v>29</v>
      </c>
      <c r="E18" s="12" t="s">
        <v>168</v>
      </c>
      <c r="F18" s="12" t="s">
        <v>150</v>
      </c>
      <c r="G18" s="73">
        <v>1082.9</v>
      </c>
    </row>
    <row r="19" spans="1:7" ht="26.25">
      <c r="A19" s="71" t="s">
        <v>148</v>
      </c>
      <c r="B19" s="115">
        <v>828</v>
      </c>
      <c r="C19" s="12" t="s">
        <v>8</v>
      </c>
      <c r="D19" s="12" t="s">
        <v>29</v>
      </c>
      <c r="E19" s="12" t="s">
        <v>168</v>
      </c>
      <c r="F19" s="12" t="s">
        <v>151</v>
      </c>
      <c r="G19" s="73">
        <v>247.8</v>
      </c>
    </row>
    <row r="20" spans="1:7" ht="17.25" customHeight="1">
      <c r="A20" s="71" t="s">
        <v>149</v>
      </c>
      <c r="B20" s="115">
        <v>828</v>
      </c>
      <c r="C20" s="12" t="s">
        <v>8</v>
      </c>
      <c r="D20" s="12" t="s">
        <v>29</v>
      </c>
      <c r="E20" s="12" t="s">
        <v>168</v>
      </c>
      <c r="F20" s="51">
        <v>800</v>
      </c>
      <c r="G20" s="73">
        <v>5</v>
      </c>
    </row>
    <row r="21" spans="1:7" ht="17.25" customHeight="1">
      <c r="A21" s="17" t="s">
        <v>74</v>
      </c>
      <c r="B21" s="51">
        <v>828</v>
      </c>
      <c r="C21" s="12" t="s">
        <v>8</v>
      </c>
      <c r="D21" s="12" t="s">
        <v>75</v>
      </c>
      <c r="E21" s="12"/>
      <c r="F21" s="51"/>
      <c r="G21" s="73">
        <f>SUM(G24)</f>
        <v>7</v>
      </c>
    </row>
    <row r="22" spans="1:7" ht="17.25" customHeight="1">
      <c r="A22" s="71" t="s">
        <v>167</v>
      </c>
      <c r="B22" s="51">
        <v>828</v>
      </c>
      <c r="C22" s="12" t="s">
        <v>8</v>
      </c>
      <c r="D22" s="12" t="s">
        <v>75</v>
      </c>
      <c r="E22" s="12" t="s">
        <v>166</v>
      </c>
      <c r="F22" s="51"/>
      <c r="G22" s="73">
        <f>SUM(G24)</f>
        <v>7</v>
      </c>
    </row>
    <row r="23" spans="1:7" ht="17.25" customHeight="1">
      <c r="A23" s="71" t="s">
        <v>260</v>
      </c>
      <c r="B23" s="51">
        <v>828</v>
      </c>
      <c r="C23" s="12" t="s">
        <v>8</v>
      </c>
      <c r="D23" s="12" t="s">
        <v>75</v>
      </c>
      <c r="E23" s="12" t="s">
        <v>254</v>
      </c>
      <c r="F23" s="51"/>
      <c r="G23" s="73">
        <f>SUM(G24)</f>
        <v>7</v>
      </c>
    </row>
    <row r="24" spans="1:7" ht="27" customHeight="1">
      <c r="A24" s="71" t="s">
        <v>148</v>
      </c>
      <c r="B24" s="51">
        <v>828</v>
      </c>
      <c r="C24" s="12" t="s">
        <v>8</v>
      </c>
      <c r="D24" s="12" t="s">
        <v>75</v>
      </c>
      <c r="E24" s="12" t="s">
        <v>254</v>
      </c>
      <c r="F24" s="51">
        <v>200</v>
      </c>
      <c r="G24" s="73">
        <v>7</v>
      </c>
    </row>
    <row r="25" spans="1:7" s="5" customFormat="1" ht="30" customHeight="1">
      <c r="A25" s="94" t="s">
        <v>118</v>
      </c>
      <c r="B25" s="75">
        <v>829</v>
      </c>
      <c r="C25" s="77"/>
      <c r="D25" s="77"/>
      <c r="E25" s="12"/>
      <c r="F25" s="77"/>
      <c r="G25" s="95">
        <f>SUM(G26+G55+G74+G47)</f>
        <v>128169.7</v>
      </c>
    </row>
    <row r="26" spans="1:8" s="5" customFormat="1" ht="14.25" customHeight="1">
      <c r="A26" s="39" t="s">
        <v>7</v>
      </c>
      <c r="B26" s="75">
        <v>829</v>
      </c>
      <c r="C26" s="68" t="s">
        <v>8</v>
      </c>
      <c r="D26" s="77"/>
      <c r="E26" s="12"/>
      <c r="F26" s="77"/>
      <c r="G26" s="70">
        <f>SUM(G29+G37+G36)</f>
        <v>3848.1</v>
      </c>
      <c r="H26" s="89"/>
    </row>
    <row r="27" spans="1:7" ht="54.75" customHeight="1">
      <c r="A27" s="71" t="s">
        <v>235</v>
      </c>
      <c r="B27" s="51">
        <v>829</v>
      </c>
      <c r="C27" s="12" t="s">
        <v>8</v>
      </c>
      <c r="D27" s="12" t="s">
        <v>10</v>
      </c>
      <c r="E27" s="12"/>
      <c r="F27" s="17"/>
      <c r="G27" s="73">
        <f>SUM(G29)</f>
        <v>2147.1</v>
      </c>
    </row>
    <row r="28" spans="1:7" ht="17.25" customHeight="1">
      <c r="A28" s="71" t="s">
        <v>167</v>
      </c>
      <c r="B28" s="51">
        <v>829</v>
      </c>
      <c r="C28" s="12" t="s">
        <v>8</v>
      </c>
      <c r="D28" s="12" t="s">
        <v>10</v>
      </c>
      <c r="E28" s="12" t="s">
        <v>166</v>
      </c>
      <c r="F28" s="17"/>
      <c r="G28" s="73">
        <f>SUM(G29)</f>
        <v>2147.1</v>
      </c>
    </row>
    <row r="29" spans="1:7" ht="13.5">
      <c r="A29" s="17" t="s">
        <v>13</v>
      </c>
      <c r="B29" s="51">
        <v>829</v>
      </c>
      <c r="C29" s="12" t="s">
        <v>8</v>
      </c>
      <c r="D29" s="12" t="s">
        <v>10</v>
      </c>
      <c r="E29" s="12" t="s">
        <v>168</v>
      </c>
      <c r="F29" s="74"/>
      <c r="G29" s="73">
        <f>SUM(G30:G32)</f>
        <v>2147.1</v>
      </c>
    </row>
    <row r="30" spans="1:7" ht="66" customHeight="1">
      <c r="A30" s="71" t="s">
        <v>147</v>
      </c>
      <c r="B30" s="51">
        <v>829</v>
      </c>
      <c r="C30" s="12" t="s">
        <v>8</v>
      </c>
      <c r="D30" s="12" t="s">
        <v>10</v>
      </c>
      <c r="E30" s="12" t="s">
        <v>168</v>
      </c>
      <c r="F30" s="12" t="s">
        <v>150</v>
      </c>
      <c r="G30" s="73">
        <v>1245.5</v>
      </c>
    </row>
    <row r="31" spans="1:7" ht="26.25">
      <c r="A31" s="71" t="s">
        <v>148</v>
      </c>
      <c r="B31" s="51">
        <v>829</v>
      </c>
      <c r="C31" s="12" t="s">
        <v>8</v>
      </c>
      <c r="D31" s="12" t="s">
        <v>10</v>
      </c>
      <c r="E31" s="12" t="s">
        <v>168</v>
      </c>
      <c r="F31" s="12" t="s">
        <v>151</v>
      </c>
      <c r="G31" s="73">
        <v>895.6</v>
      </c>
    </row>
    <row r="32" spans="1:7" ht="15" customHeight="1">
      <c r="A32" s="71" t="s">
        <v>149</v>
      </c>
      <c r="B32" s="51">
        <v>829</v>
      </c>
      <c r="C32" s="12" t="s">
        <v>8</v>
      </c>
      <c r="D32" s="12" t="s">
        <v>10</v>
      </c>
      <c r="E32" s="12" t="s">
        <v>168</v>
      </c>
      <c r="F32" s="51">
        <v>800</v>
      </c>
      <c r="G32" s="73">
        <v>6</v>
      </c>
    </row>
    <row r="33" spans="1:7" ht="15" customHeight="1">
      <c r="A33" s="17" t="s">
        <v>128</v>
      </c>
      <c r="B33" s="51">
        <v>829</v>
      </c>
      <c r="C33" s="12" t="s">
        <v>8</v>
      </c>
      <c r="D33" s="12" t="s">
        <v>50</v>
      </c>
      <c r="E33" s="12"/>
      <c r="F33" s="12"/>
      <c r="G33" s="73">
        <f>SUM(G36)</f>
        <v>500</v>
      </c>
    </row>
    <row r="34" spans="1:7" ht="15" customHeight="1">
      <c r="A34" s="17" t="s">
        <v>167</v>
      </c>
      <c r="B34" s="51">
        <v>829</v>
      </c>
      <c r="C34" s="12" t="s">
        <v>8</v>
      </c>
      <c r="D34" s="12" t="s">
        <v>50</v>
      </c>
      <c r="E34" s="12" t="s">
        <v>166</v>
      </c>
      <c r="F34" s="12"/>
      <c r="G34" s="73">
        <f>SUM(G36)</f>
        <v>500</v>
      </c>
    </row>
    <row r="35" spans="1:7" ht="15" customHeight="1">
      <c r="A35" s="17" t="s">
        <v>129</v>
      </c>
      <c r="B35" s="51">
        <v>829</v>
      </c>
      <c r="C35" s="12" t="s">
        <v>8</v>
      </c>
      <c r="D35" s="12" t="s">
        <v>50</v>
      </c>
      <c r="E35" s="12" t="s">
        <v>169</v>
      </c>
      <c r="F35" s="12"/>
      <c r="G35" s="73">
        <f>SUM(G36)</f>
        <v>500</v>
      </c>
    </row>
    <row r="36" spans="1:7" ht="16.5" customHeight="1">
      <c r="A36" s="71" t="s">
        <v>149</v>
      </c>
      <c r="B36" s="51">
        <v>829</v>
      </c>
      <c r="C36" s="12" t="s">
        <v>8</v>
      </c>
      <c r="D36" s="12" t="s">
        <v>50</v>
      </c>
      <c r="E36" s="12" t="s">
        <v>169</v>
      </c>
      <c r="F36" s="12" t="s">
        <v>152</v>
      </c>
      <c r="G36" s="73">
        <v>500</v>
      </c>
    </row>
    <row r="37" spans="1:7" ht="13.5">
      <c r="A37" s="17" t="s">
        <v>74</v>
      </c>
      <c r="B37" s="51">
        <v>829</v>
      </c>
      <c r="C37" s="12" t="s">
        <v>8</v>
      </c>
      <c r="D37" s="12" t="s">
        <v>75</v>
      </c>
      <c r="E37" s="12"/>
      <c r="F37" s="17"/>
      <c r="G37" s="73">
        <f>SUM(G38)</f>
        <v>1201</v>
      </c>
    </row>
    <row r="38" spans="1:7" ht="13.5">
      <c r="A38" s="71" t="s">
        <v>167</v>
      </c>
      <c r="B38" s="51">
        <v>829</v>
      </c>
      <c r="C38" s="12" t="s">
        <v>8</v>
      </c>
      <c r="D38" s="12" t="s">
        <v>75</v>
      </c>
      <c r="E38" s="12" t="s">
        <v>166</v>
      </c>
      <c r="F38" s="17"/>
      <c r="G38" s="73">
        <f>SUM(G40+G41+G45+G43)</f>
        <v>1201</v>
      </c>
    </row>
    <row r="39" spans="1:7" ht="26.25">
      <c r="A39" s="71" t="s">
        <v>127</v>
      </c>
      <c r="B39" s="51">
        <v>829</v>
      </c>
      <c r="C39" s="12" t="s">
        <v>8</v>
      </c>
      <c r="D39" s="12" t="s">
        <v>75</v>
      </c>
      <c r="E39" s="12" t="s">
        <v>170</v>
      </c>
      <c r="F39" s="17"/>
      <c r="G39" s="73">
        <f>SUM(G40)</f>
        <v>132.2</v>
      </c>
    </row>
    <row r="40" spans="1:7" ht="13.5">
      <c r="A40" s="71" t="s">
        <v>149</v>
      </c>
      <c r="B40" s="51">
        <v>829</v>
      </c>
      <c r="C40" s="12" t="s">
        <v>8</v>
      </c>
      <c r="D40" s="12" t="s">
        <v>75</v>
      </c>
      <c r="E40" s="12" t="s">
        <v>170</v>
      </c>
      <c r="F40" s="51">
        <v>800</v>
      </c>
      <c r="G40" s="73">
        <v>132.2</v>
      </c>
    </row>
    <row r="41" spans="1:7" ht="13.5">
      <c r="A41" s="71" t="s">
        <v>177</v>
      </c>
      <c r="B41" s="51">
        <v>829</v>
      </c>
      <c r="C41" s="12" t="s">
        <v>8</v>
      </c>
      <c r="D41" s="12" t="s">
        <v>75</v>
      </c>
      <c r="E41" s="12" t="s">
        <v>176</v>
      </c>
      <c r="F41" s="74"/>
      <c r="G41" s="73">
        <f>SUM(G42)</f>
        <v>446.5</v>
      </c>
    </row>
    <row r="42" spans="1:7" ht="70.5" customHeight="1">
      <c r="A42" s="71" t="s">
        <v>147</v>
      </c>
      <c r="B42" s="51">
        <v>829</v>
      </c>
      <c r="C42" s="12" t="s">
        <v>8</v>
      </c>
      <c r="D42" s="12" t="s">
        <v>75</v>
      </c>
      <c r="E42" s="12" t="s">
        <v>176</v>
      </c>
      <c r="F42" s="51">
        <v>100</v>
      </c>
      <c r="G42" s="73">
        <v>446.5</v>
      </c>
    </row>
    <row r="43" spans="1:7" ht="28.5" customHeight="1">
      <c r="A43" s="71" t="s">
        <v>296</v>
      </c>
      <c r="B43" s="51">
        <v>829</v>
      </c>
      <c r="C43" s="12" t="s">
        <v>8</v>
      </c>
      <c r="D43" s="12" t="s">
        <v>75</v>
      </c>
      <c r="E43" s="12" t="s">
        <v>295</v>
      </c>
      <c r="F43" s="51"/>
      <c r="G43" s="73">
        <f>SUM(G44)</f>
        <v>611.8</v>
      </c>
    </row>
    <row r="44" spans="1:7" ht="66" customHeight="1">
      <c r="A44" s="90" t="s">
        <v>147</v>
      </c>
      <c r="B44" s="51">
        <v>829</v>
      </c>
      <c r="C44" s="12" t="s">
        <v>8</v>
      </c>
      <c r="D44" s="12" t="s">
        <v>75</v>
      </c>
      <c r="E44" s="12" t="s">
        <v>295</v>
      </c>
      <c r="F44" s="51">
        <v>100</v>
      </c>
      <c r="G44" s="73">
        <v>611.8</v>
      </c>
    </row>
    <row r="45" spans="1:7" ht="13.5">
      <c r="A45" s="71" t="s">
        <v>260</v>
      </c>
      <c r="B45" s="51">
        <v>829</v>
      </c>
      <c r="C45" s="12" t="s">
        <v>8</v>
      </c>
      <c r="D45" s="12" t="s">
        <v>75</v>
      </c>
      <c r="E45" s="12" t="s">
        <v>254</v>
      </c>
      <c r="F45" s="51"/>
      <c r="G45" s="73">
        <f>SUM(G46)</f>
        <v>10.5</v>
      </c>
    </row>
    <row r="46" spans="1:7" ht="26.25">
      <c r="A46" s="71" t="s">
        <v>148</v>
      </c>
      <c r="B46" s="51">
        <v>829</v>
      </c>
      <c r="C46" s="12" t="s">
        <v>8</v>
      </c>
      <c r="D46" s="12" t="s">
        <v>75</v>
      </c>
      <c r="E46" s="12" t="s">
        <v>254</v>
      </c>
      <c r="F46" s="51">
        <v>200</v>
      </c>
      <c r="G46" s="73">
        <v>10.5</v>
      </c>
    </row>
    <row r="47" spans="1:7" s="5" customFormat="1" ht="15">
      <c r="A47" s="76" t="s">
        <v>171</v>
      </c>
      <c r="B47" s="75">
        <v>829</v>
      </c>
      <c r="C47" s="77" t="s">
        <v>10</v>
      </c>
      <c r="D47" s="77"/>
      <c r="E47" s="12"/>
      <c r="F47" s="39"/>
      <c r="G47" s="75">
        <f>SUM(G54+G48)</f>
        <v>28526.5</v>
      </c>
    </row>
    <row r="48" spans="1:7" s="5" customFormat="1" ht="15">
      <c r="A48" s="71" t="s">
        <v>255</v>
      </c>
      <c r="B48" s="51">
        <v>829</v>
      </c>
      <c r="C48" s="12" t="s">
        <v>10</v>
      </c>
      <c r="D48" s="12" t="s">
        <v>30</v>
      </c>
      <c r="E48" s="12"/>
      <c r="F48" s="39"/>
      <c r="G48" s="51">
        <f>SUM(G50)</f>
        <v>526.5</v>
      </c>
    </row>
    <row r="49" spans="1:7" s="5" customFormat="1" ht="27">
      <c r="A49" s="71" t="s">
        <v>256</v>
      </c>
      <c r="B49" s="51">
        <v>829</v>
      </c>
      <c r="C49" s="12" t="s">
        <v>10</v>
      </c>
      <c r="D49" s="12" t="s">
        <v>30</v>
      </c>
      <c r="E49" s="12" t="s">
        <v>257</v>
      </c>
      <c r="F49" s="39"/>
      <c r="G49" s="51">
        <f>SUM(G50)</f>
        <v>526.5</v>
      </c>
    </row>
    <row r="50" spans="1:7" s="5" customFormat="1" ht="27">
      <c r="A50" s="71" t="s">
        <v>148</v>
      </c>
      <c r="B50" s="51">
        <v>829</v>
      </c>
      <c r="C50" s="12" t="s">
        <v>10</v>
      </c>
      <c r="D50" s="12" t="s">
        <v>30</v>
      </c>
      <c r="E50" s="12" t="s">
        <v>257</v>
      </c>
      <c r="F50" s="51">
        <v>200</v>
      </c>
      <c r="G50" s="51">
        <v>526.5</v>
      </c>
    </row>
    <row r="51" spans="1:7" ht="13.5">
      <c r="A51" s="71" t="s">
        <v>172</v>
      </c>
      <c r="B51" s="51">
        <v>829</v>
      </c>
      <c r="C51" s="12" t="s">
        <v>10</v>
      </c>
      <c r="D51" s="12" t="s">
        <v>173</v>
      </c>
      <c r="E51" s="12"/>
      <c r="F51" s="17"/>
      <c r="G51" s="73">
        <f>SUM(G54)</f>
        <v>28000</v>
      </c>
    </row>
    <row r="52" spans="1:7" ht="13.5">
      <c r="A52" s="71" t="s">
        <v>246</v>
      </c>
      <c r="B52" s="51">
        <v>829</v>
      </c>
      <c r="C52" s="12" t="s">
        <v>10</v>
      </c>
      <c r="D52" s="12" t="s">
        <v>173</v>
      </c>
      <c r="E52" s="12" t="s">
        <v>238</v>
      </c>
      <c r="F52" s="17"/>
      <c r="G52" s="73">
        <f>SUM(G54)</f>
        <v>28000</v>
      </c>
    </row>
    <row r="53" spans="1:7" ht="51.75">
      <c r="A53" s="71" t="s">
        <v>174</v>
      </c>
      <c r="B53" s="51">
        <v>829</v>
      </c>
      <c r="C53" s="12" t="s">
        <v>10</v>
      </c>
      <c r="D53" s="12" t="s">
        <v>173</v>
      </c>
      <c r="E53" s="12" t="s">
        <v>239</v>
      </c>
      <c r="F53" s="12"/>
      <c r="G53" s="73">
        <f>SUM(G54)</f>
        <v>28000</v>
      </c>
    </row>
    <row r="54" spans="1:7" ht="26.25">
      <c r="A54" s="71" t="s">
        <v>148</v>
      </c>
      <c r="B54" s="51">
        <v>829</v>
      </c>
      <c r="C54" s="12" t="s">
        <v>10</v>
      </c>
      <c r="D54" s="12" t="s">
        <v>173</v>
      </c>
      <c r="E54" s="12" t="s">
        <v>239</v>
      </c>
      <c r="F54" s="12" t="s">
        <v>151</v>
      </c>
      <c r="G54" s="73">
        <v>28000</v>
      </c>
    </row>
    <row r="55" spans="1:7" s="5" customFormat="1" ht="15">
      <c r="A55" s="39" t="s">
        <v>62</v>
      </c>
      <c r="B55" s="75">
        <v>829</v>
      </c>
      <c r="C55" s="77" t="s">
        <v>21</v>
      </c>
      <c r="D55" s="77"/>
      <c r="E55" s="12"/>
      <c r="F55" s="77"/>
      <c r="G55" s="70">
        <f>SUM(G59+G63+G64)</f>
        <v>52265.5</v>
      </c>
    </row>
    <row r="56" spans="1:7" s="5" customFormat="1" ht="15">
      <c r="A56" s="17" t="s">
        <v>124</v>
      </c>
      <c r="B56" s="51">
        <v>829</v>
      </c>
      <c r="C56" s="12" t="s">
        <v>21</v>
      </c>
      <c r="D56" s="12" t="s">
        <v>8</v>
      </c>
      <c r="E56" s="12"/>
      <c r="F56" s="77"/>
      <c r="G56" s="73">
        <f>SUM(G59)</f>
        <v>15984</v>
      </c>
    </row>
    <row r="57" spans="1:7" s="5" customFormat="1" ht="15">
      <c r="A57" s="17" t="s">
        <v>167</v>
      </c>
      <c r="B57" s="51">
        <v>829</v>
      </c>
      <c r="C57" s="12" t="s">
        <v>21</v>
      </c>
      <c r="D57" s="12" t="s">
        <v>8</v>
      </c>
      <c r="E57" s="12" t="s">
        <v>166</v>
      </c>
      <c r="F57" s="12"/>
      <c r="G57" s="73">
        <f>SUM(G59)</f>
        <v>15984</v>
      </c>
    </row>
    <row r="58" spans="1:7" s="5" customFormat="1" ht="66" customHeight="1">
      <c r="A58" s="71" t="s">
        <v>234</v>
      </c>
      <c r="B58" s="51">
        <v>829</v>
      </c>
      <c r="C58" s="12" t="s">
        <v>21</v>
      </c>
      <c r="D58" s="12" t="s">
        <v>8</v>
      </c>
      <c r="E58" s="12" t="s">
        <v>175</v>
      </c>
      <c r="F58" s="12"/>
      <c r="G58" s="73">
        <f>SUM(G59)</f>
        <v>15984</v>
      </c>
    </row>
    <row r="59" spans="1:7" s="5" customFormat="1" ht="15">
      <c r="A59" s="17" t="s">
        <v>85</v>
      </c>
      <c r="B59" s="51">
        <v>829</v>
      </c>
      <c r="C59" s="12" t="s">
        <v>21</v>
      </c>
      <c r="D59" s="12" t="s">
        <v>8</v>
      </c>
      <c r="E59" s="12" t="s">
        <v>175</v>
      </c>
      <c r="F59" s="12" t="s">
        <v>19</v>
      </c>
      <c r="G59" s="73">
        <v>15984</v>
      </c>
    </row>
    <row r="60" spans="1:7" s="5" customFormat="1" ht="15">
      <c r="A60" s="17" t="s">
        <v>120</v>
      </c>
      <c r="B60" s="51">
        <v>829</v>
      </c>
      <c r="C60" s="12" t="s">
        <v>21</v>
      </c>
      <c r="D60" s="12" t="s">
        <v>28</v>
      </c>
      <c r="E60" s="12"/>
      <c r="F60" s="77"/>
      <c r="G60" s="73">
        <f>SUM(G63)</f>
        <v>1653</v>
      </c>
    </row>
    <row r="61" spans="1:7" s="5" customFormat="1" ht="15">
      <c r="A61" s="17" t="s">
        <v>120</v>
      </c>
      <c r="B61" s="51">
        <v>829</v>
      </c>
      <c r="C61" s="12" t="s">
        <v>21</v>
      </c>
      <c r="D61" s="12" t="s">
        <v>28</v>
      </c>
      <c r="E61" s="12" t="s">
        <v>240</v>
      </c>
      <c r="F61" s="12"/>
      <c r="G61" s="73">
        <f>SUM(G63)</f>
        <v>1653</v>
      </c>
    </row>
    <row r="62" spans="1:7" s="5" customFormat="1" ht="27">
      <c r="A62" s="71" t="s">
        <v>121</v>
      </c>
      <c r="B62" s="51">
        <v>829</v>
      </c>
      <c r="C62" s="12" t="s">
        <v>21</v>
      </c>
      <c r="D62" s="12" t="s">
        <v>28</v>
      </c>
      <c r="E62" s="12" t="s">
        <v>241</v>
      </c>
      <c r="F62" s="12"/>
      <c r="G62" s="73">
        <f>SUM(G63)</f>
        <v>1653</v>
      </c>
    </row>
    <row r="63" spans="1:7" s="5" customFormat="1" ht="27">
      <c r="A63" s="71" t="s">
        <v>278</v>
      </c>
      <c r="B63" s="51">
        <v>829</v>
      </c>
      <c r="C63" s="12" t="s">
        <v>21</v>
      </c>
      <c r="D63" s="12" t="s">
        <v>28</v>
      </c>
      <c r="E63" s="12" t="s">
        <v>241</v>
      </c>
      <c r="F63" s="12" t="s">
        <v>152</v>
      </c>
      <c r="G63" s="73">
        <v>1653</v>
      </c>
    </row>
    <row r="64" spans="1:7" ht="13.5">
      <c r="A64" s="17" t="s">
        <v>1</v>
      </c>
      <c r="B64" s="51">
        <v>829</v>
      </c>
      <c r="C64" s="12" t="s">
        <v>21</v>
      </c>
      <c r="D64" s="12" t="s">
        <v>29</v>
      </c>
      <c r="E64" s="12"/>
      <c r="F64" s="12"/>
      <c r="G64" s="73">
        <f>SUM(G67+G71+G69+G73)</f>
        <v>34628.5</v>
      </c>
    </row>
    <row r="65" spans="1:7" ht="13.5">
      <c r="A65" s="71" t="s">
        <v>246</v>
      </c>
      <c r="B65" s="51">
        <v>829</v>
      </c>
      <c r="C65" s="12" t="s">
        <v>21</v>
      </c>
      <c r="D65" s="12" t="s">
        <v>29</v>
      </c>
      <c r="E65" s="12" t="s">
        <v>238</v>
      </c>
      <c r="F65" s="12"/>
      <c r="G65" s="73">
        <f>SUM(G67+G69+G71+G73)</f>
        <v>34628.5</v>
      </c>
    </row>
    <row r="66" spans="1:7" ht="16.5" customHeight="1">
      <c r="A66" s="71" t="s">
        <v>2</v>
      </c>
      <c r="B66" s="51">
        <v>829</v>
      </c>
      <c r="C66" s="12" t="s">
        <v>63</v>
      </c>
      <c r="D66" s="12" t="s">
        <v>29</v>
      </c>
      <c r="E66" s="12" t="s">
        <v>242</v>
      </c>
      <c r="F66" s="12"/>
      <c r="G66" s="73">
        <f>SUM(G67)</f>
        <v>20673.2</v>
      </c>
    </row>
    <row r="67" spans="1:8" ht="27.75" customHeight="1">
      <c r="A67" s="71" t="s">
        <v>148</v>
      </c>
      <c r="B67" s="51">
        <v>829</v>
      </c>
      <c r="C67" s="12" t="s">
        <v>21</v>
      </c>
      <c r="D67" s="12" t="s">
        <v>29</v>
      </c>
      <c r="E67" s="12" t="s">
        <v>242</v>
      </c>
      <c r="F67" s="12" t="s">
        <v>151</v>
      </c>
      <c r="G67" s="73">
        <v>20673.2</v>
      </c>
      <c r="H67" s="8"/>
    </row>
    <row r="68" spans="1:8" ht="15" customHeight="1">
      <c r="A68" s="71" t="s">
        <v>122</v>
      </c>
      <c r="B68" s="51">
        <v>829</v>
      </c>
      <c r="C68" s="12" t="s">
        <v>21</v>
      </c>
      <c r="D68" s="12" t="s">
        <v>29</v>
      </c>
      <c r="E68" s="12" t="s">
        <v>243</v>
      </c>
      <c r="F68" s="12"/>
      <c r="G68" s="73">
        <f>SUM(G69)</f>
        <v>5100</v>
      </c>
      <c r="H68" s="8"/>
    </row>
    <row r="69" spans="1:9" ht="27.75" customHeight="1">
      <c r="A69" s="71" t="s">
        <v>148</v>
      </c>
      <c r="B69" s="51">
        <v>829</v>
      </c>
      <c r="C69" s="12" t="s">
        <v>21</v>
      </c>
      <c r="D69" s="12" t="s">
        <v>29</v>
      </c>
      <c r="E69" s="12" t="s">
        <v>243</v>
      </c>
      <c r="F69" s="12" t="s">
        <v>151</v>
      </c>
      <c r="G69" s="73">
        <v>5100</v>
      </c>
      <c r="I69" s="8"/>
    </row>
    <row r="70" spans="1:7" ht="15.75" customHeight="1">
      <c r="A70" s="71" t="s">
        <v>248</v>
      </c>
      <c r="B70" s="51">
        <v>829</v>
      </c>
      <c r="C70" s="12" t="s">
        <v>21</v>
      </c>
      <c r="D70" s="12" t="s">
        <v>29</v>
      </c>
      <c r="E70" s="12" t="s">
        <v>244</v>
      </c>
      <c r="F70" s="12"/>
      <c r="G70" s="73">
        <f>SUM(G71)</f>
        <v>400</v>
      </c>
    </row>
    <row r="71" spans="1:9" ht="30" customHeight="1">
      <c r="A71" s="71" t="s">
        <v>148</v>
      </c>
      <c r="B71" s="51">
        <v>829</v>
      </c>
      <c r="C71" s="12" t="s">
        <v>21</v>
      </c>
      <c r="D71" s="12" t="s">
        <v>29</v>
      </c>
      <c r="E71" s="12" t="s">
        <v>244</v>
      </c>
      <c r="F71" s="12" t="s">
        <v>151</v>
      </c>
      <c r="G71" s="73">
        <v>400</v>
      </c>
      <c r="I71" s="8"/>
    </row>
    <row r="72" spans="1:7" ht="27" customHeight="1">
      <c r="A72" s="71" t="s">
        <v>123</v>
      </c>
      <c r="B72" s="51">
        <v>829</v>
      </c>
      <c r="C72" s="12" t="s">
        <v>21</v>
      </c>
      <c r="D72" s="12" t="s">
        <v>29</v>
      </c>
      <c r="E72" s="12" t="s">
        <v>245</v>
      </c>
      <c r="F72" s="12"/>
      <c r="G72" s="73">
        <f>SUM(G73)</f>
        <v>8455.3</v>
      </c>
    </row>
    <row r="73" spans="1:7" ht="25.5" customHeight="1">
      <c r="A73" s="71" t="s">
        <v>148</v>
      </c>
      <c r="B73" s="51">
        <v>829</v>
      </c>
      <c r="C73" s="12" t="s">
        <v>21</v>
      </c>
      <c r="D73" s="12" t="s">
        <v>29</v>
      </c>
      <c r="E73" s="12" t="s">
        <v>245</v>
      </c>
      <c r="F73" s="12" t="s">
        <v>151</v>
      </c>
      <c r="G73" s="73">
        <v>8455.3</v>
      </c>
    </row>
    <row r="74" spans="1:7" s="5" customFormat="1" ht="15">
      <c r="A74" s="39" t="s">
        <v>82</v>
      </c>
      <c r="B74" s="75">
        <v>829</v>
      </c>
      <c r="C74" s="77" t="s">
        <v>39</v>
      </c>
      <c r="D74" s="77"/>
      <c r="E74" s="12"/>
      <c r="F74" s="77"/>
      <c r="G74" s="70">
        <f>SUM(G78)</f>
        <v>43529.6</v>
      </c>
    </row>
    <row r="75" spans="1:7" ht="13.5">
      <c r="A75" s="17" t="s">
        <v>86</v>
      </c>
      <c r="B75" s="51">
        <v>829</v>
      </c>
      <c r="C75" s="12" t="s">
        <v>39</v>
      </c>
      <c r="D75" s="12" t="s">
        <v>8</v>
      </c>
      <c r="E75" s="12"/>
      <c r="F75" s="12"/>
      <c r="G75" s="73">
        <f>SUM(G78)</f>
        <v>43529.6</v>
      </c>
    </row>
    <row r="76" spans="1:7" ht="13.5">
      <c r="A76" s="17" t="s">
        <v>167</v>
      </c>
      <c r="B76" s="51">
        <v>829</v>
      </c>
      <c r="C76" s="12" t="s">
        <v>39</v>
      </c>
      <c r="D76" s="12" t="s">
        <v>8</v>
      </c>
      <c r="E76" s="12" t="s">
        <v>166</v>
      </c>
      <c r="F76" s="12"/>
      <c r="G76" s="73">
        <f>SUM(G78)</f>
        <v>43529.6</v>
      </c>
    </row>
    <row r="77" spans="1:7" ht="66" customHeight="1">
      <c r="A77" s="71" t="s">
        <v>84</v>
      </c>
      <c r="B77" s="51">
        <v>829</v>
      </c>
      <c r="C77" s="12" t="s">
        <v>39</v>
      </c>
      <c r="D77" s="12" t="s">
        <v>8</v>
      </c>
      <c r="E77" s="12" t="s">
        <v>175</v>
      </c>
      <c r="F77" s="12"/>
      <c r="G77" s="73">
        <f>SUM(G78)</f>
        <v>43529.6</v>
      </c>
    </row>
    <row r="78" spans="1:7" ht="13.5">
      <c r="A78" s="17" t="s">
        <v>85</v>
      </c>
      <c r="B78" s="51">
        <v>829</v>
      </c>
      <c r="C78" s="12" t="s">
        <v>39</v>
      </c>
      <c r="D78" s="12" t="s">
        <v>8</v>
      </c>
      <c r="E78" s="12" t="s">
        <v>175</v>
      </c>
      <c r="F78" s="12" t="s">
        <v>19</v>
      </c>
      <c r="G78" s="73">
        <v>43529.6</v>
      </c>
    </row>
    <row r="79" spans="1:7" s="5" customFormat="1" ht="15">
      <c r="A79" s="78" t="s">
        <v>61</v>
      </c>
      <c r="B79" s="79"/>
      <c r="C79" s="79"/>
      <c r="D79" s="79"/>
      <c r="E79" s="79"/>
      <c r="F79" s="79"/>
      <c r="G79" s="97">
        <f>SUM(G25+G13)</f>
        <v>129512.4</v>
      </c>
    </row>
    <row r="83" ht="16.5">
      <c r="G83" s="7"/>
    </row>
  </sheetData>
  <sheetProtection/>
  <mergeCells count="7">
    <mergeCell ref="A8:G8"/>
    <mergeCell ref="A7:G7"/>
    <mergeCell ref="F5:G5"/>
    <mergeCell ref="E1:G1"/>
    <mergeCell ref="E2:G2"/>
    <mergeCell ref="E3:G3"/>
    <mergeCell ref="A6:G6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B58">
      <selection activeCell="G81" sqref="G81:H81"/>
    </sheetView>
  </sheetViews>
  <sheetFormatPr defaultColWidth="9.00390625" defaultRowHeight="12.75"/>
  <cols>
    <col min="1" max="1" width="40.25390625" style="1" customWidth="1"/>
    <col min="2" max="2" width="9.125" style="1" customWidth="1"/>
    <col min="3" max="3" width="11.375" style="1" customWidth="1"/>
    <col min="4" max="4" width="11.625" style="1" customWidth="1"/>
    <col min="5" max="5" width="16.875" style="1" customWidth="1"/>
    <col min="6" max="6" width="9.125" style="1" customWidth="1"/>
    <col min="7" max="7" width="15.25390625" style="1" customWidth="1"/>
    <col min="8" max="8" width="13.00390625" style="1" customWidth="1"/>
    <col min="9" max="16384" width="9.125" style="1" customWidth="1"/>
  </cols>
  <sheetData>
    <row r="1" spans="1:6" ht="13.5">
      <c r="A1" s="17"/>
      <c r="B1" s="17"/>
      <c r="C1" s="128"/>
      <c r="D1" s="128"/>
      <c r="E1" s="128"/>
      <c r="F1" s="128"/>
    </row>
    <row r="2" spans="1:8" ht="13.5">
      <c r="A2" s="17"/>
      <c r="B2" s="17"/>
      <c r="C2" s="40"/>
      <c r="D2" s="40"/>
      <c r="E2" s="40"/>
      <c r="F2" s="40"/>
      <c r="G2" s="40"/>
      <c r="H2" s="40"/>
    </row>
    <row r="3" spans="1:6" ht="15.75">
      <c r="A3" s="61"/>
      <c r="B3" s="61"/>
      <c r="C3" s="62"/>
      <c r="D3" s="62"/>
      <c r="E3" s="62"/>
      <c r="F3" s="16" t="s">
        <v>250</v>
      </c>
    </row>
    <row r="4" spans="1:6" ht="15">
      <c r="A4" s="176" t="s">
        <v>87</v>
      </c>
      <c r="B4" s="176"/>
      <c r="C4" s="176"/>
      <c r="D4" s="176"/>
      <c r="E4" s="176"/>
      <c r="F4" s="176"/>
    </row>
    <row r="5" spans="1:6" ht="15">
      <c r="A5" s="176" t="s">
        <v>116</v>
      </c>
      <c r="B5" s="176"/>
      <c r="C5" s="176"/>
      <c r="D5" s="176"/>
      <c r="E5" s="176"/>
      <c r="F5" s="176"/>
    </row>
    <row r="6" spans="1:6" ht="15">
      <c r="A6" s="176" t="s">
        <v>291</v>
      </c>
      <c r="B6" s="176"/>
      <c r="C6" s="176"/>
      <c r="D6" s="176"/>
      <c r="E6" s="176"/>
      <c r="F6" s="176"/>
    </row>
    <row r="7" spans="1:8" ht="15">
      <c r="A7" s="42"/>
      <c r="B7" s="42"/>
      <c r="C7" s="42"/>
      <c r="D7" s="42"/>
      <c r="E7" s="42"/>
      <c r="F7" s="42"/>
      <c r="G7" s="42"/>
      <c r="H7" s="42"/>
    </row>
    <row r="8" spans="1:8" ht="13.5">
      <c r="A8" s="51"/>
      <c r="B8" s="51"/>
      <c r="C8" s="51"/>
      <c r="D8" s="51"/>
      <c r="E8" s="51"/>
      <c r="F8" s="51"/>
      <c r="G8" s="51"/>
      <c r="H8" s="51"/>
    </row>
    <row r="9" spans="1:8" ht="13.5">
      <c r="A9" s="51"/>
      <c r="B9" s="51"/>
      <c r="C9" s="51"/>
      <c r="D9" s="51"/>
      <c r="E9" s="51"/>
      <c r="F9" s="51"/>
      <c r="G9" s="51"/>
      <c r="H9" s="51"/>
    </row>
    <row r="10" spans="1:8" ht="13.5">
      <c r="A10" s="63" t="s">
        <v>3</v>
      </c>
      <c r="B10" s="63" t="s">
        <v>88</v>
      </c>
      <c r="C10" s="63" t="s">
        <v>9</v>
      </c>
      <c r="D10" s="63" t="s">
        <v>4</v>
      </c>
      <c r="E10" s="63" t="s">
        <v>5</v>
      </c>
      <c r="F10" s="63" t="s">
        <v>89</v>
      </c>
      <c r="G10" s="178" t="s">
        <v>253</v>
      </c>
      <c r="H10" s="179"/>
    </row>
    <row r="11" spans="1:8" ht="13.5">
      <c r="A11" s="64"/>
      <c r="B11" s="64"/>
      <c r="C11" s="64"/>
      <c r="D11" s="64"/>
      <c r="E11" s="64"/>
      <c r="F11" s="64"/>
      <c r="G11" s="82" t="s">
        <v>292</v>
      </c>
      <c r="H11" s="82" t="s">
        <v>285</v>
      </c>
    </row>
    <row r="12" spans="1:8" ht="6" customHeight="1">
      <c r="A12" s="116"/>
      <c r="B12" s="116"/>
      <c r="C12" s="116"/>
      <c r="D12" s="116"/>
      <c r="E12" s="116"/>
      <c r="F12" s="116"/>
      <c r="G12" s="117"/>
      <c r="H12" s="117"/>
    </row>
    <row r="13" spans="1:8" s="5" customFormat="1" ht="15">
      <c r="A13" s="65" t="s">
        <v>117</v>
      </c>
      <c r="B13" s="66">
        <v>828</v>
      </c>
      <c r="C13" s="65"/>
      <c r="D13" s="65"/>
      <c r="E13" s="65"/>
      <c r="F13" s="65"/>
      <c r="G13" s="67">
        <f>SUM(G14)</f>
        <v>1336.5</v>
      </c>
      <c r="H13" s="67">
        <f>SUM(H14)</f>
        <v>1330.3000000000002</v>
      </c>
    </row>
    <row r="14" spans="1:8" s="5" customFormat="1" ht="15">
      <c r="A14" s="39" t="s">
        <v>7</v>
      </c>
      <c r="B14" s="66">
        <v>828</v>
      </c>
      <c r="C14" s="68" t="s">
        <v>8</v>
      </c>
      <c r="D14" s="69"/>
      <c r="E14" s="69"/>
      <c r="F14" s="69"/>
      <c r="G14" s="70">
        <f>SUM(G17+G21)</f>
        <v>1336.5</v>
      </c>
      <c r="H14" s="70">
        <f>SUM(H17+H21)</f>
        <v>1330.3000000000002</v>
      </c>
    </row>
    <row r="15" spans="1:8" ht="54" customHeight="1">
      <c r="A15" s="71" t="s">
        <v>119</v>
      </c>
      <c r="B15" s="115">
        <v>828</v>
      </c>
      <c r="C15" s="72" t="s">
        <v>8</v>
      </c>
      <c r="D15" s="12" t="s">
        <v>29</v>
      </c>
      <c r="E15" s="69"/>
      <c r="F15" s="69"/>
      <c r="G15" s="73">
        <f>SUM(G17)</f>
        <v>1329.5</v>
      </c>
      <c r="H15" s="73">
        <f>SUM(H17)</f>
        <v>1323.3000000000002</v>
      </c>
    </row>
    <row r="16" spans="1:8" ht="18.75" customHeight="1">
      <c r="A16" s="71" t="s">
        <v>167</v>
      </c>
      <c r="B16" s="115">
        <v>828</v>
      </c>
      <c r="C16" s="12" t="s">
        <v>8</v>
      </c>
      <c r="D16" s="12" t="s">
        <v>29</v>
      </c>
      <c r="E16" s="12" t="s">
        <v>166</v>
      </c>
      <c r="F16" s="17"/>
      <c r="G16" s="73">
        <f>SUM(G17)</f>
        <v>1329.5</v>
      </c>
      <c r="H16" s="73">
        <f>SUM(H17)</f>
        <v>1323.3000000000002</v>
      </c>
    </row>
    <row r="17" spans="1:8" ht="13.5">
      <c r="A17" s="17" t="s">
        <v>13</v>
      </c>
      <c r="B17" s="115">
        <v>828</v>
      </c>
      <c r="C17" s="12" t="s">
        <v>8</v>
      </c>
      <c r="D17" s="12" t="s">
        <v>29</v>
      </c>
      <c r="E17" s="12" t="s">
        <v>168</v>
      </c>
      <c r="F17" s="74"/>
      <c r="G17" s="73">
        <f>SUM(G18+G19+G20)</f>
        <v>1329.5</v>
      </c>
      <c r="H17" s="73">
        <f>SUM(H18:H20)</f>
        <v>1323.3000000000002</v>
      </c>
    </row>
    <row r="18" spans="1:9" ht="70.5" customHeight="1">
      <c r="A18" s="71" t="s">
        <v>147</v>
      </c>
      <c r="B18" s="115">
        <v>828</v>
      </c>
      <c r="C18" s="12" t="s">
        <v>8</v>
      </c>
      <c r="D18" s="12" t="s">
        <v>29</v>
      </c>
      <c r="E18" s="12" t="s">
        <v>168</v>
      </c>
      <c r="F18" s="12" t="s">
        <v>150</v>
      </c>
      <c r="G18" s="73">
        <v>1082.9</v>
      </c>
      <c r="H18" s="73">
        <v>1082.9</v>
      </c>
      <c r="I18" s="8"/>
    </row>
    <row r="19" spans="1:8" ht="26.25">
      <c r="A19" s="71" t="s">
        <v>148</v>
      </c>
      <c r="B19" s="115">
        <v>828</v>
      </c>
      <c r="C19" s="12" t="s">
        <v>8</v>
      </c>
      <c r="D19" s="12" t="s">
        <v>29</v>
      </c>
      <c r="E19" s="12" t="s">
        <v>168</v>
      </c>
      <c r="F19" s="12" t="s">
        <v>151</v>
      </c>
      <c r="G19" s="73">
        <v>241.6</v>
      </c>
      <c r="H19" s="73">
        <v>235.4</v>
      </c>
    </row>
    <row r="20" spans="1:8" ht="17.25" customHeight="1">
      <c r="A20" s="71" t="s">
        <v>149</v>
      </c>
      <c r="B20" s="115">
        <v>828</v>
      </c>
      <c r="C20" s="12" t="s">
        <v>8</v>
      </c>
      <c r="D20" s="12" t="s">
        <v>29</v>
      </c>
      <c r="E20" s="12" t="s">
        <v>168</v>
      </c>
      <c r="F20" s="51">
        <v>800</v>
      </c>
      <c r="G20" s="73">
        <v>5</v>
      </c>
      <c r="H20" s="73">
        <v>5</v>
      </c>
    </row>
    <row r="21" spans="1:8" ht="15" customHeight="1">
      <c r="A21" s="17" t="s">
        <v>74</v>
      </c>
      <c r="B21" s="51">
        <v>828</v>
      </c>
      <c r="C21" s="12" t="s">
        <v>8</v>
      </c>
      <c r="D21" s="12" t="s">
        <v>75</v>
      </c>
      <c r="E21" s="12"/>
      <c r="F21" s="51"/>
      <c r="G21" s="73">
        <f>SUM(G24)</f>
        <v>7</v>
      </c>
      <c r="H21" s="73">
        <f>SUM(H24)</f>
        <v>7</v>
      </c>
    </row>
    <row r="22" spans="1:8" ht="14.25" customHeight="1">
      <c r="A22" s="71" t="s">
        <v>167</v>
      </c>
      <c r="B22" s="51">
        <v>828</v>
      </c>
      <c r="C22" s="12" t="s">
        <v>8</v>
      </c>
      <c r="D22" s="12" t="s">
        <v>75</v>
      </c>
      <c r="E22" s="12" t="s">
        <v>166</v>
      </c>
      <c r="F22" s="51"/>
      <c r="G22" s="73">
        <f>SUM(G24)</f>
        <v>7</v>
      </c>
      <c r="H22" s="73">
        <f>SUM(H24)</f>
        <v>7</v>
      </c>
    </row>
    <row r="23" spans="1:8" ht="15" customHeight="1">
      <c r="A23" s="71" t="s">
        <v>260</v>
      </c>
      <c r="B23" s="51">
        <v>828</v>
      </c>
      <c r="C23" s="12" t="s">
        <v>8</v>
      </c>
      <c r="D23" s="12" t="s">
        <v>75</v>
      </c>
      <c r="E23" s="12" t="s">
        <v>254</v>
      </c>
      <c r="F23" s="51"/>
      <c r="G23" s="73">
        <f>SUM(G24)</f>
        <v>7</v>
      </c>
      <c r="H23" s="73">
        <f>SUM(H24)</f>
        <v>7</v>
      </c>
    </row>
    <row r="24" spans="1:8" ht="27" customHeight="1">
      <c r="A24" s="71" t="s">
        <v>148</v>
      </c>
      <c r="B24" s="51">
        <v>828</v>
      </c>
      <c r="C24" s="12" t="s">
        <v>8</v>
      </c>
      <c r="D24" s="12" t="s">
        <v>75</v>
      </c>
      <c r="E24" s="12" t="s">
        <v>254</v>
      </c>
      <c r="F24" s="51">
        <v>200</v>
      </c>
      <c r="G24" s="73">
        <v>7</v>
      </c>
      <c r="H24" s="73">
        <v>7</v>
      </c>
    </row>
    <row r="25" spans="1:9" s="5" customFormat="1" ht="17.25" customHeight="1">
      <c r="A25" s="76" t="s">
        <v>118</v>
      </c>
      <c r="B25" s="75">
        <v>829</v>
      </c>
      <c r="C25" s="77"/>
      <c r="D25" s="77"/>
      <c r="E25" s="12"/>
      <c r="F25" s="77"/>
      <c r="G25" s="70">
        <f>SUM(G26+G55+G74+G47)</f>
        <v>129862.79999999999</v>
      </c>
      <c r="H25" s="70">
        <f>SUM(H26+H55+H74+H47)</f>
        <v>131470.4</v>
      </c>
      <c r="I25" s="89"/>
    </row>
    <row r="26" spans="1:8" s="5" customFormat="1" ht="14.25" customHeight="1">
      <c r="A26" s="39" t="s">
        <v>7</v>
      </c>
      <c r="B26" s="75">
        <v>829</v>
      </c>
      <c r="C26" s="68" t="s">
        <v>8</v>
      </c>
      <c r="D26" s="77"/>
      <c r="E26" s="12"/>
      <c r="F26" s="77"/>
      <c r="G26" s="70">
        <f>SUM(G29+G37+G36)</f>
        <v>3686.2</v>
      </c>
      <c r="H26" s="70">
        <f>SUM(H29+H37+H36)</f>
        <v>3647</v>
      </c>
    </row>
    <row r="27" spans="1:8" ht="52.5" customHeight="1">
      <c r="A27" s="71" t="s">
        <v>235</v>
      </c>
      <c r="B27" s="51">
        <v>829</v>
      </c>
      <c r="C27" s="12" t="s">
        <v>8</v>
      </c>
      <c r="D27" s="12" t="s">
        <v>10</v>
      </c>
      <c r="E27" s="12"/>
      <c r="F27" s="17"/>
      <c r="G27" s="73">
        <f>SUM(G29)</f>
        <v>2124.6</v>
      </c>
      <c r="H27" s="73">
        <f>SUM(H29)</f>
        <v>2092.2</v>
      </c>
    </row>
    <row r="28" spans="1:8" ht="17.25" customHeight="1">
      <c r="A28" s="71" t="s">
        <v>167</v>
      </c>
      <c r="B28" s="51">
        <v>829</v>
      </c>
      <c r="C28" s="12" t="s">
        <v>8</v>
      </c>
      <c r="D28" s="12" t="s">
        <v>10</v>
      </c>
      <c r="E28" s="12" t="s">
        <v>166</v>
      </c>
      <c r="F28" s="17"/>
      <c r="G28" s="73">
        <f>SUM(G29)</f>
        <v>2124.6</v>
      </c>
      <c r="H28" s="73">
        <f>SUM(H29)</f>
        <v>2092.2</v>
      </c>
    </row>
    <row r="29" spans="1:8" ht="13.5">
      <c r="A29" s="17" t="s">
        <v>13</v>
      </c>
      <c r="B29" s="51">
        <v>829</v>
      </c>
      <c r="C29" s="12" t="s">
        <v>8</v>
      </c>
      <c r="D29" s="12" t="s">
        <v>10</v>
      </c>
      <c r="E29" s="12" t="s">
        <v>168</v>
      </c>
      <c r="F29" s="74"/>
      <c r="G29" s="73">
        <f>SUM(G30:G32)</f>
        <v>2124.6</v>
      </c>
      <c r="H29" s="73">
        <f>SUM(H30:H32)</f>
        <v>2092.2</v>
      </c>
    </row>
    <row r="30" spans="1:8" ht="69.75" customHeight="1">
      <c r="A30" s="71" t="s">
        <v>147</v>
      </c>
      <c r="B30" s="51">
        <v>829</v>
      </c>
      <c r="C30" s="12" t="s">
        <v>8</v>
      </c>
      <c r="D30" s="12" t="s">
        <v>10</v>
      </c>
      <c r="E30" s="12" t="s">
        <v>168</v>
      </c>
      <c r="F30" s="12" t="s">
        <v>150</v>
      </c>
      <c r="G30" s="73">
        <v>1245.5</v>
      </c>
      <c r="H30" s="73">
        <v>1245.5</v>
      </c>
    </row>
    <row r="31" spans="1:8" ht="26.25">
      <c r="A31" s="71" t="s">
        <v>148</v>
      </c>
      <c r="B31" s="51">
        <v>829</v>
      </c>
      <c r="C31" s="12" t="s">
        <v>8</v>
      </c>
      <c r="D31" s="12" t="s">
        <v>10</v>
      </c>
      <c r="E31" s="12" t="s">
        <v>168</v>
      </c>
      <c r="F31" s="12" t="s">
        <v>151</v>
      </c>
      <c r="G31" s="73">
        <v>873.1</v>
      </c>
      <c r="H31" s="73">
        <v>840.7</v>
      </c>
    </row>
    <row r="32" spans="1:8" ht="14.25" customHeight="1">
      <c r="A32" s="71" t="s">
        <v>149</v>
      </c>
      <c r="B32" s="51">
        <v>829</v>
      </c>
      <c r="C32" s="12" t="s">
        <v>8</v>
      </c>
      <c r="D32" s="12" t="s">
        <v>10</v>
      </c>
      <c r="E32" s="12" t="s">
        <v>168</v>
      </c>
      <c r="F32" s="51">
        <v>800</v>
      </c>
      <c r="G32" s="73">
        <v>6</v>
      </c>
      <c r="H32" s="73">
        <v>6</v>
      </c>
    </row>
    <row r="33" spans="1:8" ht="14.25" customHeight="1">
      <c r="A33" s="17" t="s">
        <v>128</v>
      </c>
      <c r="B33" s="51">
        <v>829</v>
      </c>
      <c r="C33" s="12" t="s">
        <v>8</v>
      </c>
      <c r="D33" s="12" t="s">
        <v>50</v>
      </c>
      <c r="E33" s="12"/>
      <c r="F33" s="12"/>
      <c r="G33" s="73">
        <f>SUM(G36)</f>
        <v>300</v>
      </c>
      <c r="H33" s="73">
        <f>SUM(H36)</f>
        <v>300</v>
      </c>
    </row>
    <row r="34" spans="1:8" ht="14.25" customHeight="1">
      <c r="A34" s="17" t="s">
        <v>167</v>
      </c>
      <c r="B34" s="51">
        <v>829</v>
      </c>
      <c r="C34" s="12" t="s">
        <v>8</v>
      </c>
      <c r="D34" s="12" t="s">
        <v>50</v>
      </c>
      <c r="E34" s="12" t="s">
        <v>166</v>
      </c>
      <c r="F34" s="12"/>
      <c r="G34" s="73">
        <f>SUM(G36)</f>
        <v>300</v>
      </c>
      <c r="H34" s="73">
        <f>SUM(H36)</f>
        <v>300</v>
      </c>
    </row>
    <row r="35" spans="1:8" ht="14.25" customHeight="1">
      <c r="A35" s="17" t="s">
        <v>129</v>
      </c>
      <c r="B35" s="51">
        <v>829</v>
      </c>
      <c r="C35" s="12" t="s">
        <v>8</v>
      </c>
      <c r="D35" s="12" t="s">
        <v>50</v>
      </c>
      <c r="E35" s="12" t="s">
        <v>169</v>
      </c>
      <c r="F35" s="12"/>
      <c r="G35" s="73">
        <f>SUM(G36)</f>
        <v>300</v>
      </c>
      <c r="H35" s="73">
        <f>SUM(H36)</f>
        <v>300</v>
      </c>
    </row>
    <row r="36" spans="1:8" ht="14.25" customHeight="1">
      <c r="A36" s="71" t="s">
        <v>149</v>
      </c>
      <c r="B36" s="51">
        <v>829</v>
      </c>
      <c r="C36" s="12" t="s">
        <v>8</v>
      </c>
      <c r="D36" s="12" t="s">
        <v>50</v>
      </c>
      <c r="E36" s="12" t="s">
        <v>169</v>
      </c>
      <c r="F36" s="12" t="s">
        <v>152</v>
      </c>
      <c r="G36" s="73">
        <v>300</v>
      </c>
      <c r="H36" s="73">
        <v>300</v>
      </c>
    </row>
    <row r="37" spans="1:8" ht="13.5">
      <c r="A37" s="17" t="s">
        <v>74</v>
      </c>
      <c r="B37" s="51">
        <v>829</v>
      </c>
      <c r="C37" s="12" t="s">
        <v>8</v>
      </c>
      <c r="D37" s="12" t="s">
        <v>75</v>
      </c>
      <c r="E37" s="12"/>
      <c r="F37" s="17"/>
      <c r="G37" s="73">
        <f>SUM(G38)</f>
        <v>1261.6</v>
      </c>
      <c r="H37" s="73">
        <f>SUM(H38)</f>
        <v>1254.8</v>
      </c>
    </row>
    <row r="38" spans="1:8" ht="13.5">
      <c r="A38" s="71" t="s">
        <v>167</v>
      </c>
      <c r="B38" s="51">
        <v>829</v>
      </c>
      <c r="C38" s="12" t="s">
        <v>8</v>
      </c>
      <c r="D38" s="12" t="s">
        <v>75</v>
      </c>
      <c r="E38" s="12" t="s">
        <v>166</v>
      </c>
      <c r="F38" s="17"/>
      <c r="G38" s="73">
        <f>SUM(G40+G43+G41)</f>
        <v>1261.6</v>
      </c>
      <c r="H38" s="73">
        <f>SUM(H40+H43+H41)</f>
        <v>1254.8</v>
      </c>
    </row>
    <row r="39" spans="1:8" ht="26.25">
      <c r="A39" s="71" t="s">
        <v>127</v>
      </c>
      <c r="B39" s="51">
        <v>829</v>
      </c>
      <c r="C39" s="12" t="s">
        <v>8</v>
      </c>
      <c r="D39" s="12" t="s">
        <v>75</v>
      </c>
      <c r="E39" s="12" t="s">
        <v>170</v>
      </c>
      <c r="F39" s="17"/>
      <c r="G39" s="73">
        <f>SUM(G40)</f>
        <v>129.3</v>
      </c>
      <c r="H39" s="73">
        <f>SUM(H40)</f>
        <v>129.3</v>
      </c>
    </row>
    <row r="40" spans="1:8" ht="13.5">
      <c r="A40" s="71" t="s">
        <v>149</v>
      </c>
      <c r="B40" s="51">
        <v>829</v>
      </c>
      <c r="C40" s="12" t="s">
        <v>8</v>
      </c>
      <c r="D40" s="12" t="s">
        <v>75</v>
      </c>
      <c r="E40" s="12" t="s">
        <v>170</v>
      </c>
      <c r="F40" s="51">
        <v>800</v>
      </c>
      <c r="G40" s="73">
        <v>129.3</v>
      </c>
      <c r="H40" s="73">
        <v>129.3</v>
      </c>
    </row>
    <row r="41" spans="1:8" ht="26.25">
      <c r="A41" s="71" t="s">
        <v>296</v>
      </c>
      <c r="B41" s="51">
        <v>829</v>
      </c>
      <c r="C41" s="12" t="s">
        <v>8</v>
      </c>
      <c r="D41" s="12" t="s">
        <v>75</v>
      </c>
      <c r="E41" s="12" t="s">
        <v>295</v>
      </c>
      <c r="F41" s="51"/>
      <c r="G41" s="73">
        <f>SUM(G42)</f>
        <v>675.3</v>
      </c>
      <c r="H41" s="73">
        <f>SUM(H42)</f>
        <v>668.5</v>
      </c>
    </row>
    <row r="42" spans="1:8" ht="63.75" customHeight="1">
      <c r="A42" s="90" t="s">
        <v>147</v>
      </c>
      <c r="B42" s="51">
        <v>829</v>
      </c>
      <c r="C42" s="12" t="s">
        <v>8</v>
      </c>
      <c r="D42" s="12" t="s">
        <v>75</v>
      </c>
      <c r="E42" s="12" t="s">
        <v>295</v>
      </c>
      <c r="F42" s="51">
        <v>100</v>
      </c>
      <c r="G42" s="73">
        <v>675.3</v>
      </c>
      <c r="H42" s="73">
        <v>668.5</v>
      </c>
    </row>
    <row r="43" spans="1:8" ht="13.5">
      <c r="A43" s="71" t="s">
        <v>177</v>
      </c>
      <c r="B43" s="51">
        <v>829</v>
      </c>
      <c r="C43" s="12" t="s">
        <v>8</v>
      </c>
      <c r="D43" s="12" t="s">
        <v>75</v>
      </c>
      <c r="E43" s="12" t="s">
        <v>176</v>
      </c>
      <c r="F43" s="74"/>
      <c r="G43" s="73">
        <f>SUM(G44+G46)</f>
        <v>457</v>
      </c>
      <c r="H43" s="73">
        <f>SUM(H44+H46)</f>
        <v>457</v>
      </c>
    </row>
    <row r="44" spans="1:8" ht="70.5" customHeight="1">
      <c r="A44" s="71" t="s">
        <v>147</v>
      </c>
      <c r="B44" s="51">
        <v>829</v>
      </c>
      <c r="C44" s="12" t="s">
        <v>8</v>
      </c>
      <c r="D44" s="12" t="s">
        <v>75</v>
      </c>
      <c r="E44" s="12" t="s">
        <v>176</v>
      </c>
      <c r="F44" s="51">
        <v>100</v>
      </c>
      <c r="G44" s="73">
        <v>446.5</v>
      </c>
      <c r="H44" s="73">
        <v>446.5</v>
      </c>
    </row>
    <row r="45" spans="1:8" s="5" customFormat="1" ht="15">
      <c r="A45" s="71" t="s">
        <v>260</v>
      </c>
      <c r="B45" s="51">
        <v>829</v>
      </c>
      <c r="C45" s="12" t="s">
        <v>8</v>
      </c>
      <c r="D45" s="12" t="s">
        <v>75</v>
      </c>
      <c r="E45" s="12" t="s">
        <v>254</v>
      </c>
      <c r="F45" s="51"/>
      <c r="G45" s="73">
        <f>SUM(G46)</f>
        <v>10.5</v>
      </c>
      <c r="H45" s="73">
        <f>SUM(H46)</f>
        <v>10.5</v>
      </c>
    </row>
    <row r="46" spans="1:8" s="5" customFormat="1" ht="27">
      <c r="A46" s="71" t="s">
        <v>148</v>
      </c>
      <c r="B46" s="51">
        <v>829</v>
      </c>
      <c r="C46" s="12" t="s">
        <v>8</v>
      </c>
      <c r="D46" s="12" t="s">
        <v>75</v>
      </c>
      <c r="E46" s="12" t="s">
        <v>254</v>
      </c>
      <c r="F46" s="51">
        <v>200</v>
      </c>
      <c r="G46" s="73">
        <v>10.5</v>
      </c>
      <c r="H46" s="73">
        <v>10.5</v>
      </c>
    </row>
    <row r="47" spans="1:8" s="5" customFormat="1" ht="15">
      <c r="A47" s="76" t="s">
        <v>171</v>
      </c>
      <c r="B47" s="75">
        <v>829</v>
      </c>
      <c r="C47" s="77" t="s">
        <v>10</v>
      </c>
      <c r="D47" s="77"/>
      <c r="E47" s="12"/>
      <c r="F47" s="39"/>
      <c r="G47" s="70">
        <f>SUM(G54+G50)</f>
        <v>32659.6</v>
      </c>
      <c r="H47" s="70">
        <f>SUM(H54+H50)</f>
        <v>30649</v>
      </c>
    </row>
    <row r="48" spans="1:8" s="5" customFormat="1" ht="15">
      <c r="A48" s="71" t="s">
        <v>255</v>
      </c>
      <c r="B48" s="51">
        <v>829</v>
      </c>
      <c r="C48" s="12" t="s">
        <v>10</v>
      </c>
      <c r="D48" s="12" t="s">
        <v>30</v>
      </c>
      <c r="E48" s="12"/>
      <c r="F48" s="39"/>
      <c r="G48" s="73">
        <f>SUM(G50)</f>
        <v>484.6</v>
      </c>
      <c r="H48" s="73">
        <f>SUM(H50)</f>
        <v>443.6</v>
      </c>
    </row>
    <row r="49" spans="1:8" ht="26.25">
      <c r="A49" s="71" t="s">
        <v>256</v>
      </c>
      <c r="B49" s="51">
        <v>829</v>
      </c>
      <c r="C49" s="12" t="s">
        <v>10</v>
      </c>
      <c r="D49" s="12" t="s">
        <v>30</v>
      </c>
      <c r="E49" s="12" t="s">
        <v>257</v>
      </c>
      <c r="F49" s="39"/>
      <c r="G49" s="73">
        <f>SUM(G50)</f>
        <v>484.6</v>
      </c>
      <c r="H49" s="73">
        <f>SUM(H50)</f>
        <v>443.6</v>
      </c>
    </row>
    <row r="50" spans="1:8" ht="26.25">
      <c r="A50" s="71" t="s">
        <v>148</v>
      </c>
      <c r="B50" s="51">
        <v>829</v>
      </c>
      <c r="C50" s="12" t="s">
        <v>10</v>
      </c>
      <c r="D50" s="12" t="s">
        <v>30</v>
      </c>
      <c r="E50" s="12" t="s">
        <v>257</v>
      </c>
      <c r="F50" s="51">
        <v>200</v>
      </c>
      <c r="G50" s="73">
        <v>484.6</v>
      </c>
      <c r="H50" s="73">
        <v>443.6</v>
      </c>
    </row>
    <row r="51" spans="1:8" ht="13.5">
      <c r="A51" s="71" t="s">
        <v>172</v>
      </c>
      <c r="B51" s="51">
        <v>829</v>
      </c>
      <c r="C51" s="12" t="s">
        <v>10</v>
      </c>
      <c r="D51" s="12" t="s">
        <v>173</v>
      </c>
      <c r="E51" s="12"/>
      <c r="F51" s="17"/>
      <c r="G51" s="73">
        <f>SUM(G54)</f>
        <v>32175</v>
      </c>
      <c r="H51" s="73">
        <f>SUM(H54)</f>
        <v>30205.4</v>
      </c>
    </row>
    <row r="52" spans="1:8" ht="13.5">
      <c r="A52" s="71" t="s">
        <v>246</v>
      </c>
      <c r="B52" s="51">
        <v>829</v>
      </c>
      <c r="C52" s="12" t="s">
        <v>10</v>
      </c>
      <c r="D52" s="12" t="s">
        <v>173</v>
      </c>
      <c r="E52" s="12" t="s">
        <v>238</v>
      </c>
      <c r="F52" s="17"/>
      <c r="G52" s="73">
        <f>SUM(G54)</f>
        <v>32175</v>
      </c>
      <c r="H52" s="73">
        <f>SUM(H54)</f>
        <v>30205.4</v>
      </c>
    </row>
    <row r="53" spans="1:8" s="5" customFormat="1" ht="52.5">
      <c r="A53" s="71" t="s">
        <v>174</v>
      </c>
      <c r="B53" s="51">
        <v>829</v>
      </c>
      <c r="C53" s="12" t="s">
        <v>10</v>
      </c>
      <c r="D53" s="12" t="s">
        <v>173</v>
      </c>
      <c r="E53" s="12" t="s">
        <v>239</v>
      </c>
      <c r="F53" s="12"/>
      <c r="G53" s="73">
        <f>SUM(G54)</f>
        <v>32175</v>
      </c>
      <c r="H53" s="73">
        <f>SUM(H54)</f>
        <v>30205.4</v>
      </c>
    </row>
    <row r="54" spans="1:8" s="5" customFormat="1" ht="27">
      <c r="A54" s="71" t="s">
        <v>148</v>
      </c>
      <c r="B54" s="51">
        <v>829</v>
      </c>
      <c r="C54" s="12" t="s">
        <v>10</v>
      </c>
      <c r="D54" s="12" t="s">
        <v>173</v>
      </c>
      <c r="E54" s="12" t="s">
        <v>239</v>
      </c>
      <c r="F54" s="12" t="s">
        <v>151</v>
      </c>
      <c r="G54" s="73">
        <v>32175</v>
      </c>
      <c r="H54" s="73">
        <v>30205.4</v>
      </c>
    </row>
    <row r="55" spans="1:8" s="5" customFormat="1" ht="15">
      <c r="A55" s="39" t="s">
        <v>62</v>
      </c>
      <c r="B55" s="75">
        <v>829</v>
      </c>
      <c r="C55" s="77" t="s">
        <v>21</v>
      </c>
      <c r="D55" s="77"/>
      <c r="E55" s="12"/>
      <c r="F55" s="77"/>
      <c r="G55" s="70">
        <f>SUM(G59+G63+G64)</f>
        <v>45766.7</v>
      </c>
      <c r="H55" s="70">
        <f>SUM(H59+H63+H64)</f>
        <v>44971</v>
      </c>
    </row>
    <row r="56" spans="1:8" s="5" customFormat="1" ht="17.25" customHeight="1">
      <c r="A56" s="17" t="s">
        <v>124</v>
      </c>
      <c r="B56" s="51">
        <v>829</v>
      </c>
      <c r="C56" s="12" t="s">
        <v>21</v>
      </c>
      <c r="D56" s="12" t="s">
        <v>8</v>
      </c>
      <c r="E56" s="12"/>
      <c r="F56" s="77"/>
      <c r="G56" s="73">
        <f>SUM(G59)</f>
        <v>15984</v>
      </c>
      <c r="H56" s="73">
        <f>SUM(H59)</f>
        <v>15984</v>
      </c>
    </row>
    <row r="57" spans="1:8" s="5" customFormat="1" ht="15">
      <c r="A57" s="17" t="s">
        <v>167</v>
      </c>
      <c r="B57" s="51">
        <v>829</v>
      </c>
      <c r="C57" s="12" t="s">
        <v>21</v>
      </c>
      <c r="D57" s="12" t="s">
        <v>8</v>
      </c>
      <c r="E57" s="12" t="s">
        <v>166</v>
      </c>
      <c r="F57" s="12"/>
      <c r="G57" s="73">
        <f>SUM(G59)</f>
        <v>15984</v>
      </c>
      <c r="H57" s="73">
        <f>SUM(H59)</f>
        <v>15984</v>
      </c>
    </row>
    <row r="58" spans="1:8" s="5" customFormat="1" ht="71.25" customHeight="1">
      <c r="A58" s="71" t="s">
        <v>234</v>
      </c>
      <c r="B58" s="51">
        <v>829</v>
      </c>
      <c r="C58" s="12" t="s">
        <v>21</v>
      </c>
      <c r="D58" s="12" t="s">
        <v>8</v>
      </c>
      <c r="E58" s="12" t="s">
        <v>175</v>
      </c>
      <c r="F58" s="12"/>
      <c r="G58" s="73">
        <f>SUM(G59)</f>
        <v>15984</v>
      </c>
      <c r="H58" s="73">
        <f>SUM(H59)</f>
        <v>15984</v>
      </c>
    </row>
    <row r="59" spans="1:8" s="5" customFormat="1" ht="15">
      <c r="A59" s="17" t="s">
        <v>85</v>
      </c>
      <c r="B59" s="51">
        <v>829</v>
      </c>
      <c r="C59" s="12" t="s">
        <v>21</v>
      </c>
      <c r="D59" s="12" t="s">
        <v>8</v>
      </c>
      <c r="E59" s="12" t="s">
        <v>175</v>
      </c>
      <c r="F59" s="12" t="s">
        <v>19</v>
      </c>
      <c r="G59" s="73">
        <v>15984</v>
      </c>
      <c r="H59" s="73">
        <v>15984</v>
      </c>
    </row>
    <row r="60" spans="1:8" s="5" customFormat="1" ht="15">
      <c r="A60" s="17" t="s">
        <v>120</v>
      </c>
      <c r="B60" s="51">
        <v>829</v>
      </c>
      <c r="C60" s="12" t="s">
        <v>21</v>
      </c>
      <c r="D60" s="12" t="s">
        <v>28</v>
      </c>
      <c r="E60" s="12"/>
      <c r="F60" s="77"/>
      <c r="G60" s="73">
        <f>SUM(G63)</f>
        <v>0</v>
      </c>
      <c r="H60" s="73">
        <f>SUM(H63)</f>
        <v>0</v>
      </c>
    </row>
    <row r="61" spans="1:8" s="5" customFormat="1" ht="15">
      <c r="A61" s="17" t="s">
        <v>120</v>
      </c>
      <c r="B61" s="51">
        <v>829</v>
      </c>
      <c r="C61" s="12" t="s">
        <v>21</v>
      </c>
      <c r="D61" s="12" t="s">
        <v>28</v>
      </c>
      <c r="E61" s="12" t="s">
        <v>240</v>
      </c>
      <c r="F61" s="12"/>
      <c r="G61" s="73">
        <f>SUM(G63)</f>
        <v>0</v>
      </c>
      <c r="H61" s="73">
        <f>SUM(H63)</f>
        <v>0</v>
      </c>
    </row>
    <row r="62" spans="1:8" ht="26.25">
      <c r="A62" s="71" t="s">
        <v>121</v>
      </c>
      <c r="B62" s="51">
        <v>829</v>
      </c>
      <c r="C62" s="12" t="s">
        <v>21</v>
      </c>
      <c r="D62" s="12" t="s">
        <v>28</v>
      </c>
      <c r="E62" s="12" t="s">
        <v>241</v>
      </c>
      <c r="F62" s="12"/>
      <c r="G62" s="73">
        <f>SUM(G63)</f>
        <v>0</v>
      </c>
      <c r="H62" s="73">
        <f>SUM(H63)</f>
        <v>0</v>
      </c>
    </row>
    <row r="63" spans="1:8" ht="26.25">
      <c r="A63" s="71" t="s">
        <v>278</v>
      </c>
      <c r="B63" s="51">
        <v>829</v>
      </c>
      <c r="C63" s="12" t="s">
        <v>21</v>
      </c>
      <c r="D63" s="12" t="s">
        <v>28</v>
      </c>
      <c r="E63" s="12" t="s">
        <v>241</v>
      </c>
      <c r="F63" s="12" t="s">
        <v>152</v>
      </c>
      <c r="G63" s="73"/>
      <c r="H63" s="73"/>
    </row>
    <row r="64" spans="1:8" ht="16.5" customHeight="1">
      <c r="A64" s="17" t="s">
        <v>1</v>
      </c>
      <c r="B64" s="51">
        <v>829</v>
      </c>
      <c r="C64" s="12" t="s">
        <v>21</v>
      </c>
      <c r="D64" s="12" t="s">
        <v>29</v>
      </c>
      <c r="E64" s="12"/>
      <c r="F64" s="12"/>
      <c r="G64" s="73">
        <f>SUM(G67+G71+G69+G73)</f>
        <v>29782.7</v>
      </c>
      <c r="H64" s="73">
        <f>SUM(H67+H71+H69+H73)</f>
        <v>28987</v>
      </c>
    </row>
    <row r="65" spans="1:8" ht="17.25" customHeight="1">
      <c r="A65" s="71" t="s">
        <v>246</v>
      </c>
      <c r="B65" s="51">
        <v>829</v>
      </c>
      <c r="C65" s="12" t="s">
        <v>21</v>
      </c>
      <c r="D65" s="12" t="s">
        <v>29</v>
      </c>
      <c r="E65" s="12" t="s">
        <v>238</v>
      </c>
      <c r="F65" s="12"/>
      <c r="G65" s="73">
        <f>SUM(G67+G69+G71+G73)</f>
        <v>29782.7</v>
      </c>
      <c r="H65" s="73">
        <f>SUM(H67+H69+H71+H73)</f>
        <v>28987</v>
      </c>
    </row>
    <row r="66" spans="1:8" ht="15" customHeight="1">
      <c r="A66" s="71" t="s">
        <v>2</v>
      </c>
      <c r="B66" s="51">
        <v>829</v>
      </c>
      <c r="C66" s="12" t="s">
        <v>63</v>
      </c>
      <c r="D66" s="12" t="s">
        <v>29</v>
      </c>
      <c r="E66" s="12" t="s">
        <v>242</v>
      </c>
      <c r="F66" s="12"/>
      <c r="G66" s="73">
        <f>SUM(G67)</f>
        <v>20908</v>
      </c>
      <c r="H66" s="73">
        <f>SUM(H67)</f>
        <v>20863</v>
      </c>
    </row>
    <row r="67" spans="1:8" ht="24.75" customHeight="1">
      <c r="A67" s="71" t="s">
        <v>148</v>
      </c>
      <c r="B67" s="51">
        <v>829</v>
      </c>
      <c r="C67" s="12" t="s">
        <v>21</v>
      </c>
      <c r="D67" s="12" t="s">
        <v>29</v>
      </c>
      <c r="E67" s="12" t="s">
        <v>242</v>
      </c>
      <c r="F67" s="12" t="s">
        <v>151</v>
      </c>
      <c r="G67" s="73">
        <v>20908</v>
      </c>
      <c r="H67" s="73">
        <v>20863</v>
      </c>
    </row>
    <row r="68" spans="1:8" ht="15" customHeight="1">
      <c r="A68" s="71" t="s">
        <v>122</v>
      </c>
      <c r="B68" s="51">
        <v>829</v>
      </c>
      <c r="C68" s="12" t="s">
        <v>21</v>
      </c>
      <c r="D68" s="12" t="s">
        <v>29</v>
      </c>
      <c r="E68" s="12" t="s">
        <v>243</v>
      </c>
      <c r="F68" s="12"/>
      <c r="G68" s="73">
        <f>SUM(G69)</f>
        <v>5031.7</v>
      </c>
      <c r="H68" s="73">
        <f>SUM(H69)</f>
        <v>4844</v>
      </c>
    </row>
    <row r="69" spans="1:8" ht="27" customHeight="1">
      <c r="A69" s="71" t="s">
        <v>148</v>
      </c>
      <c r="B69" s="51">
        <v>829</v>
      </c>
      <c r="C69" s="12" t="s">
        <v>21</v>
      </c>
      <c r="D69" s="12" t="s">
        <v>29</v>
      </c>
      <c r="E69" s="12" t="s">
        <v>243</v>
      </c>
      <c r="F69" s="12" t="s">
        <v>151</v>
      </c>
      <c r="G69" s="73">
        <v>5031.7</v>
      </c>
      <c r="H69" s="73">
        <v>4844</v>
      </c>
    </row>
    <row r="70" spans="1:8" ht="17.25" customHeight="1">
      <c r="A70" s="71" t="s">
        <v>248</v>
      </c>
      <c r="B70" s="51">
        <v>829</v>
      </c>
      <c r="C70" s="12" t="s">
        <v>21</v>
      </c>
      <c r="D70" s="12" t="s">
        <v>29</v>
      </c>
      <c r="E70" s="12" t="s">
        <v>244</v>
      </c>
      <c r="F70" s="12"/>
      <c r="G70" s="73">
        <f>SUM(G71)</f>
        <v>400</v>
      </c>
      <c r="H70" s="73">
        <f>SUM(H71)</f>
        <v>380</v>
      </c>
    </row>
    <row r="71" spans="1:8" ht="27.75" customHeight="1">
      <c r="A71" s="71" t="s">
        <v>148</v>
      </c>
      <c r="B71" s="51">
        <v>829</v>
      </c>
      <c r="C71" s="12" t="s">
        <v>21</v>
      </c>
      <c r="D71" s="12" t="s">
        <v>29</v>
      </c>
      <c r="E71" s="12" t="s">
        <v>244</v>
      </c>
      <c r="F71" s="12" t="s">
        <v>151</v>
      </c>
      <c r="G71" s="73">
        <v>400</v>
      </c>
      <c r="H71" s="73">
        <v>380</v>
      </c>
    </row>
    <row r="72" spans="1:8" s="5" customFormat="1" ht="27">
      <c r="A72" s="71" t="s">
        <v>123</v>
      </c>
      <c r="B72" s="51">
        <v>829</v>
      </c>
      <c r="C72" s="12" t="s">
        <v>21</v>
      </c>
      <c r="D72" s="12" t="s">
        <v>29</v>
      </c>
      <c r="E72" s="12" t="s">
        <v>245</v>
      </c>
      <c r="F72" s="12"/>
      <c r="G72" s="73">
        <f>SUM(G73)</f>
        <v>3443</v>
      </c>
      <c r="H72" s="73">
        <f>SUM(H73)</f>
        <v>2900</v>
      </c>
    </row>
    <row r="73" spans="1:8" ht="26.25">
      <c r="A73" s="71" t="s">
        <v>148</v>
      </c>
      <c r="B73" s="51">
        <v>829</v>
      </c>
      <c r="C73" s="12" t="s">
        <v>21</v>
      </c>
      <c r="D73" s="12" t="s">
        <v>29</v>
      </c>
      <c r="E73" s="12" t="s">
        <v>245</v>
      </c>
      <c r="F73" s="12" t="s">
        <v>151</v>
      </c>
      <c r="G73" s="73">
        <v>3443</v>
      </c>
      <c r="H73" s="73">
        <v>2900</v>
      </c>
    </row>
    <row r="74" spans="1:8" ht="13.5">
      <c r="A74" s="39" t="s">
        <v>82</v>
      </c>
      <c r="B74" s="75">
        <v>829</v>
      </c>
      <c r="C74" s="77" t="s">
        <v>39</v>
      </c>
      <c r="D74" s="77"/>
      <c r="E74" s="12"/>
      <c r="F74" s="77"/>
      <c r="G74" s="70">
        <f>SUM(G78)</f>
        <v>47750.3</v>
      </c>
      <c r="H74" s="70">
        <f>SUM(H78)</f>
        <v>52203.4</v>
      </c>
    </row>
    <row r="75" spans="1:8" ht="16.5" customHeight="1">
      <c r="A75" s="17" t="s">
        <v>86</v>
      </c>
      <c r="B75" s="51">
        <v>829</v>
      </c>
      <c r="C75" s="12" t="s">
        <v>39</v>
      </c>
      <c r="D75" s="12" t="s">
        <v>8</v>
      </c>
      <c r="E75" s="12"/>
      <c r="F75" s="12"/>
      <c r="G75" s="73">
        <f>SUM(G78)</f>
        <v>47750.3</v>
      </c>
      <c r="H75" s="73">
        <f>SUM(H78)</f>
        <v>52203.4</v>
      </c>
    </row>
    <row r="76" spans="1:8" ht="13.5">
      <c r="A76" s="17" t="s">
        <v>167</v>
      </c>
      <c r="B76" s="51">
        <v>829</v>
      </c>
      <c r="C76" s="12" t="s">
        <v>39</v>
      </c>
      <c r="D76" s="12" t="s">
        <v>8</v>
      </c>
      <c r="E76" s="12" t="s">
        <v>166</v>
      </c>
      <c r="F76" s="12"/>
      <c r="G76" s="73">
        <f>SUM(G78)</f>
        <v>47750.3</v>
      </c>
      <c r="H76" s="73">
        <f>SUM(H78)</f>
        <v>52203.4</v>
      </c>
    </row>
    <row r="77" spans="1:8" s="5" customFormat="1" ht="65.25" customHeight="1">
      <c r="A77" s="71" t="s">
        <v>84</v>
      </c>
      <c r="B77" s="51">
        <v>829</v>
      </c>
      <c r="C77" s="12" t="s">
        <v>39</v>
      </c>
      <c r="D77" s="12" t="s">
        <v>8</v>
      </c>
      <c r="E77" s="12" t="s">
        <v>175</v>
      </c>
      <c r="F77" s="12"/>
      <c r="G77" s="73">
        <f>SUM(G78)</f>
        <v>47750.3</v>
      </c>
      <c r="H77" s="73">
        <f>SUM(H78)</f>
        <v>52203.4</v>
      </c>
    </row>
    <row r="78" spans="1:8" ht="13.5">
      <c r="A78" s="17" t="s">
        <v>85</v>
      </c>
      <c r="B78" s="51">
        <v>829</v>
      </c>
      <c r="C78" s="12" t="s">
        <v>39</v>
      </c>
      <c r="D78" s="12" t="s">
        <v>8</v>
      </c>
      <c r="E78" s="12" t="s">
        <v>175</v>
      </c>
      <c r="F78" s="12" t="s">
        <v>19</v>
      </c>
      <c r="G78" s="73">
        <v>47750.3</v>
      </c>
      <c r="H78" s="73">
        <v>52203.4</v>
      </c>
    </row>
    <row r="79" spans="1:8" ht="26.25">
      <c r="A79" s="78" t="s">
        <v>258</v>
      </c>
      <c r="B79" s="79"/>
      <c r="C79" s="79"/>
      <c r="D79" s="79"/>
      <c r="E79" s="79"/>
      <c r="F79" s="79"/>
      <c r="G79" s="97">
        <f>SUM(G25+G13)</f>
        <v>131199.3</v>
      </c>
      <c r="H79" s="80">
        <f>SUM(H25+H13)</f>
        <v>132800.69999999998</v>
      </c>
    </row>
    <row r="81" spans="7:8" ht="13.5">
      <c r="G81" s="8"/>
      <c r="H81" s="8"/>
    </row>
  </sheetData>
  <sheetProtection/>
  <mergeCells count="5">
    <mergeCell ref="G10:H10"/>
    <mergeCell ref="C1:F1"/>
    <mergeCell ref="A4:F4"/>
    <mergeCell ref="A5:F5"/>
    <mergeCell ref="A6:F6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1">
      <selection activeCell="G109" sqref="G109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3" width="9.125" style="1" customWidth="1"/>
    <col min="4" max="4" width="13.375" style="1" customWidth="1"/>
    <col min="5" max="5" width="9.125" style="1" customWidth="1"/>
    <col min="6" max="6" width="11.00390625" style="8" bestFit="1" customWidth="1"/>
    <col min="7" max="16384" width="9.125" style="1" customWidth="1"/>
  </cols>
  <sheetData>
    <row r="1" spans="1:6" ht="13.5">
      <c r="A1" s="17"/>
      <c r="B1" s="17"/>
      <c r="C1" s="118"/>
      <c r="D1" s="128" t="s">
        <v>233</v>
      </c>
      <c r="E1" s="128"/>
      <c r="F1" s="128"/>
    </row>
    <row r="2" spans="1:6" ht="58.5" customHeight="1">
      <c r="A2" s="71"/>
      <c r="B2" s="71"/>
      <c r="C2" s="134" t="s">
        <v>297</v>
      </c>
      <c r="D2" s="134"/>
      <c r="E2" s="134"/>
      <c r="F2" s="134"/>
    </row>
    <row r="3" spans="1:6" ht="16.5" customHeight="1">
      <c r="A3" s="71"/>
      <c r="B3" s="71"/>
      <c r="C3" s="71"/>
      <c r="D3" s="128" t="s">
        <v>298</v>
      </c>
      <c r="E3" s="128"/>
      <c r="F3" s="128"/>
    </row>
    <row r="4" spans="1:6" ht="14.25" customHeight="1">
      <c r="A4" s="71"/>
      <c r="B4" s="71"/>
      <c r="C4" s="71"/>
      <c r="D4" s="71"/>
      <c r="E4" s="71"/>
      <c r="F4" s="71"/>
    </row>
    <row r="5" spans="1:6" ht="13.5">
      <c r="A5" s="17"/>
      <c r="B5" s="17"/>
      <c r="C5" s="17"/>
      <c r="D5" s="17"/>
      <c r="E5" s="177" t="s">
        <v>249</v>
      </c>
      <c r="F5" s="177"/>
    </row>
    <row r="6" spans="1:6" ht="15.75">
      <c r="A6" s="130" t="s">
        <v>83</v>
      </c>
      <c r="B6" s="130"/>
      <c r="C6" s="130"/>
      <c r="D6" s="130"/>
      <c r="E6" s="130"/>
      <c r="F6" s="130"/>
    </row>
    <row r="7" spans="1:6" ht="49.5" customHeight="1">
      <c r="A7" s="127" t="s">
        <v>293</v>
      </c>
      <c r="B7" s="127"/>
      <c r="C7" s="127"/>
      <c r="D7" s="127"/>
      <c r="E7" s="127"/>
      <c r="F7" s="127"/>
    </row>
    <row r="8" spans="1:6" ht="15">
      <c r="A8" s="176"/>
      <c r="B8" s="176"/>
      <c r="C8" s="176"/>
      <c r="D8" s="176"/>
      <c r="E8" s="176"/>
      <c r="F8" s="176"/>
    </row>
    <row r="9" spans="1:6" ht="13.5">
      <c r="A9" s="17"/>
      <c r="B9" s="17"/>
      <c r="C9" s="17"/>
      <c r="D9" s="17"/>
      <c r="E9" s="17"/>
      <c r="F9" s="81"/>
    </row>
    <row r="10" spans="1:6" ht="26.25">
      <c r="A10" s="82" t="s">
        <v>3</v>
      </c>
      <c r="B10" s="82" t="s">
        <v>9</v>
      </c>
      <c r="C10" s="82" t="s">
        <v>4</v>
      </c>
      <c r="D10" s="82" t="s">
        <v>5</v>
      </c>
      <c r="E10" s="82" t="s">
        <v>6</v>
      </c>
      <c r="F10" s="87" t="s">
        <v>253</v>
      </c>
    </row>
    <row r="11" spans="1:6" ht="13.5">
      <c r="A11" s="83"/>
      <c r="B11" s="83"/>
      <c r="C11" s="83"/>
      <c r="D11" s="83"/>
      <c r="E11" s="83"/>
      <c r="F11" s="84"/>
    </row>
    <row r="12" spans="1:6" s="5" customFormat="1" ht="15">
      <c r="A12" s="39" t="s">
        <v>7</v>
      </c>
      <c r="B12" s="68" t="s">
        <v>8</v>
      </c>
      <c r="C12" s="69"/>
      <c r="D12" s="69"/>
      <c r="E12" s="69"/>
      <c r="F12" s="70">
        <f>SUM(F13+F19+F29+F25)</f>
        <v>5190.8</v>
      </c>
    </row>
    <row r="13" spans="1:6" s="5" customFormat="1" ht="52.5">
      <c r="A13" s="71" t="s">
        <v>119</v>
      </c>
      <c r="B13" s="72" t="s">
        <v>8</v>
      </c>
      <c r="C13" s="12" t="s">
        <v>29</v>
      </c>
      <c r="D13" s="69"/>
      <c r="E13" s="69"/>
      <c r="F13" s="73">
        <f>SUM(F15)</f>
        <v>1335.7</v>
      </c>
    </row>
    <row r="14" spans="1:6" s="5" customFormat="1" ht="15">
      <c r="A14" s="71" t="s">
        <v>167</v>
      </c>
      <c r="B14" s="12" t="s">
        <v>8</v>
      </c>
      <c r="C14" s="12" t="s">
        <v>29</v>
      </c>
      <c r="D14" s="12" t="s">
        <v>166</v>
      </c>
      <c r="E14" s="17"/>
      <c r="F14" s="73">
        <f>SUM(F15)</f>
        <v>1335.7</v>
      </c>
    </row>
    <row r="15" spans="1:6" s="5" customFormat="1" ht="15">
      <c r="A15" s="17" t="s">
        <v>13</v>
      </c>
      <c r="B15" s="12" t="s">
        <v>8</v>
      </c>
      <c r="C15" s="12" t="s">
        <v>29</v>
      </c>
      <c r="D15" s="12" t="s">
        <v>168</v>
      </c>
      <c r="E15" s="74"/>
      <c r="F15" s="73">
        <f>SUM(F16:F18)</f>
        <v>1335.7</v>
      </c>
    </row>
    <row r="16" spans="1:6" s="5" customFormat="1" ht="65.25">
      <c r="A16" s="71" t="s">
        <v>147</v>
      </c>
      <c r="B16" s="12" t="s">
        <v>8</v>
      </c>
      <c r="C16" s="12" t="s">
        <v>29</v>
      </c>
      <c r="D16" s="12" t="s">
        <v>168</v>
      </c>
      <c r="E16" s="12" t="s">
        <v>150</v>
      </c>
      <c r="F16" s="73">
        <v>1082.9</v>
      </c>
    </row>
    <row r="17" spans="1:6" s="5" customFormat="1" ht="27">
      <c r="A17" s="71" t="s">
        <v>148</v>
      </c>
      <c r="B17" s="12" t="s">
        <v>8</v>
      </c>
      <c r="C17" s="12" t="s">
        <v>29</v>
      </c>
      <c r="D17" s="12" t="s">
        <v>168</v>
      </c>
      <c r="E17" s="12" t="s">
        <v>151</v>
      </c>
      <c r="F17" s="73">
        <v>247.8</v>
      </c>
    </row>
    <row r="18" spans="1:6" s="5" customFormat="1" ht="15">
      <c r="A18" s="71" t="s">
        <v>149</v>
      </c>
      <c r="B18" s="12" t="s">
        <v>8</v>
      </c>
      <c r="C18" s="12" t="s">
        <v>29</v>
      </c>
      <c r="D18" s="12" t="s">
        <v>168</v>
      </c>
      <c r="E18" s="12" t="s">
        <v>152</v>
      </c>
      <c r="F18" s="73">
        <v>5</v>
      </c>
    </row>
    <row r="19" spans="1:6" ht="67.5" customHeight="1">
      <c r="A19" s="71" t="s">
        <v>73</v>
      </c>
      <c r="B19" s="12" t="s">
        <v>8</v>
      </c>
      <c r="C19" s="12" t="s">
        <v>10</v>
      </c>
      <c r="D19" s="12"/>
      <c r="E19" s="17"/>
      <c r="F19" s="73">
        <f>SUM(F21)</f>
        <v>2147.1</v>
      </c>
    </row>
    <row r="20" spans="1:6" ht="13.5">
      <c r="A20" s="71" t="s">
        <v>167</v>
      </c>
      <c r="B20" s="12" t="s">
        <v>8</v>
      </c>
      <c r="C20" s="12" t="s">
        <v>10</v>
      </c>
      <c r="D20" s="12" t="s">
        <v>166</v>
      </c>
      <c r="E20" s="17"/>
      <c r="F20" s="73">
        <f>SUM(F21)</f>
        <v>2147.1</v>
      </c>
    </row>
    <row r="21" spans="1:6" ht="13.5">
      <c r="A21" s="17" t="s">
        <v>13</v>
      </c>
      <c r="B21" s="12" t="s">
        <v>8</v>
      </c>
      <c r="C21" s="12" t="s">
        <v>10</v>
      </c>
      <c r="D21" s="12" t="s">
        <v>168</v>
      </c>
      <c r="E21" s="74"/>
      <c r="F21" s="73">
        <f>SUM(F22:F24)</f>
        <v>2147.1</v>
      </c>
    </row>
    <row r="22" spans="1:6" ht="64.5">
      <c r="A22" s="71" t="s">
        <v>147</v>
      </c>
      <c r="B22" s="12" t="s">
        <v>8</v>
      </c>
      <c r="C22" s="12" t="s">
        <v>10</v>
      </c>
      <c r="D22" s="12" t="s">
        <v>168</v>
      </c>
      <c r="E22" s="12" t="s">
        <v>150</v>
      </c>
      <c r="F22" s="73">
        <v>1245.5</v>
      </c>
    </row>
    <row r="23" spans="1:6" ht="26.25">
      <c r="A23" s="71" t="s">
        <v>148</v>
      </c>
      <c r="B23" s="12" t="s">
        <v>8</v>
      </c>
      <c r="C23" s="12" t="s">
        <v>10</v>
      </c>
      <c r="D23" s="12" t="s">
        <v>168</v>
      </c>
      <c r="E23" s="12" t="s">
        <v>151</v>
      </c>
      <c r="F23" s="73">
        <v>895.6</v>
      </c>
    </row>
    <row r="24" spans="1:6" ht="13.5">
      <c r="A24" s="71" t="s">
        <v>149</v>
      </c>
      <c r="B24" s="12" t="s">
        <v>8</v>
      </c>
      <c r="C24" s="12" t="s">
        <v>10</v>
      </c>
      <c r="D24" s="12" t="s">
        <v>168</v>
      </c>
      <c r="E24" s="51">
        <v>800</v>
      </c>
      <c r="F24" s="73">
        <v>6</v>
      </c>
    </row>
    <row r="25" spans="1:6" ht="13.5">
      <c r="A25" s="17" t="s">
        <v>128</v>
      </c>
      <c r="B25" s="12" t="s">
        <v>8</v>
      </c>
      <c r="C25" s="12" t="s">
        <v>50</v>
      </c>
      <c r="D25" s="12"/>
      <c r="E25" s="12"/>
      <c r="F25" s="73">
        <f>SUM(F28)</f>
        <v>500</v>
      </c>
    </row>
    <row r="26" spans="1:6" ht="13.5">
      <c r="A26" s="17" t="s">
        <v>167</v>
      </c>
      <c r="B26" s="12" t="s">
        <v>8</v>
      </c>
      <c r="C26" s="12" t="s">
        <v>50</v>
      </c>
      <c r="D26" s="12" t="s">
        <v>166</v>
      </c>
      <c r="E26" s="12"/>
      <c r="F26" s="73">
        <f>SUM(F28)</f>
        <v>500</v>
      </c>
    </row>
    <row r="27" spans="1:6" ht="13.5">
      <c r="A27" s="17" t="s">
        <v>129</v>
      </c>
      <c r="B27" s="12" t="s">
        <v>8</v>
      </c>
      <c r="C27" s="12" t="s">
        <v>50</v>
      </c>
      <c r="D27" s="12" t="s">
        <v>169</v>
      </c>
      <c r="E27" s="12"/>
      <c r="F27" s="73">
        <f>SUM(F28)</f>
        <v>500</v>
      </c>
    </row>
    <row r="28" spans="1:6" ht="13.5">
      <c r="A28" s="71" t="s">
        <v>149</v>
      </c>
      <c r="B28" s="12" t="s">
        <v>8</v>
      </c>
      <c r="C28" s="12" t="s">
        <v>50</v>
      </c>
      <c r="D28" s="12" t="s">
        <v>169</v>
      </c>
      <c r="E28" s="12" t="s">
        <v>152</v>
      </c>
      <c r="F28" s="73">
        <v>500</v>
      </c>
    </row>
    <row r="29" spans="1:6" ht="13.5">
      <c r="A29" s="17" t="s">
        <v>74</v>
      </c>
      <c r="B29" s="12" t="s">
        <v>8</v>
      </c>
      <c r="C29" s="12" t="s">
        <v>75</v>
      </c>
      <c r="D29" s="12"/>
      <c r="E29" s="17"/>
      <c r="F29" s="73">
        <f>SUM(F30)</f>
        <v>1208</v>
      </c>
    </row>
    <row r="30" spans="1:6" ht="13.5">
      <c r="A30" s="71" t="s">
        <v>167</v>
      </c>
      <c r="B30" s="12" t="s">
        <v>8</v>
      </c>
      <c r="C30" s="12" t="s">
        <v>75</v>
      </c>
      <c r="D30" s="12" t="s">
        <v>166</v>
      </c>
      <c r="E30" s="17"/>
      <c r="F30" s="73">
        <f>SUM(F32+F35+F42+F33)</f>
        <v>1208</v>
      </c>
    </row>
    <row r="31" spans="1:6" ht="13.5">
      <c r="A31" s="17" t="s">
        <v>127</v>
      </c>
      <c r="B31" s="12" t="s">
        <v>8</v>
      </c>
      <c r="C31" s="12" t="s">
        <v>75</v>
      </c>
      <c r="D31" s="12" t="s">
        <v>170</v>
      </c>
      <c r="E31" s="17"/>
      <c r="F31" s="73">
        <f>SUM(F32)</f>
        <v>132.2</v>
      </c>
    </row>
    <row r="32" spans="1:6" ht="13.5">
      <c r="A32" s="71" t="s">
        <v>149</v>
      </c>
      <c r="B32" s="12" t="s">
        <v>8</v>
      </c>
      <c r="C32" s="12" t="s">
        <v>75</v>
      </c>
      <c r="D32" s="12" t="s">
        <v>170</v>
      </c>
      <c r="E32" s="51">
        <v>800</v>
      </c>
      <c r="F32" s="73">
        <v>132.2</v>
      </c>
    </row>
    <row r="33" spans="1:6" ht="26.25">
      <c r="A33" s="71" t="s">
        <v>296</v>
      </c>
      <c r="B33" s="12" t="s">
        <v>8</v>
      </c>
      <c r="C33" s="12" t="s">
        <v>75</v>
      </c>
      <c r="D33" s="12" t="s">
        <v>295</v>
      </c>
      <c r="E33" s="51"/>
      <c r="F33" s="73">
        <f>SUM(F34)</f>
        <v>611.8</v>
      </c>
    </row>
    <row r="34" spans="1:6" s="107" customFormat="1" ht="63.75">
      <c r="A34" s="90" t="s">
        <v>147</v>
      </c>
      <c r="B34" s="109" t="s">
        <v>8</v>
      </c>
      <c r="C34" s="109" t="s">
        <v>75</v>
      </c>
      <c r="D34" s="109" t="s">
        <v>295</v>
      </c>
      <c r="E34" s="110">
        <v>100</v>
      </c>
      <c r="F34" s="113">
        <v>611.8</v>
      </c>
    </row>
    <row r="35" spans="1:6" s="107" customFormat="1" ht="13.5">
      <c r="A35" s="90" t="s">
        <v>177</v>
      </c>
      <c r="B35" s="109" t="s">
        <v>8</v>
      </c>
      <c r="C35" s="109" t="s">
        <v>75</v>
      </c>
      <c r="D35" s="109" t="s">
        <v>176</v>
      </c>
      <c r="E35" s="109"/>
      <c r="F35" s="113">
        <f>SUM(F36)</f>
        <v>446.5</v>
      </c>
    </row>
    <row r="36" spans="1:6" s="107" customFormat="1" ht="63.75">
      <c r="A36" s="90" t="s">
        <v>147</v>
      </c>
      <c r="B36" s="109" t="s">
        <v>8</v>
      </c>
      <c r="C36" s="109" t="s">
        <v>75</v>
      </c>
      <c r="D36" s="109" t="s">
        <v>176</v>
      </c>
      <c r="E36" s="110">
        <v>100</v>
      </c>
      <c r="F36" s="113">
        <v>446.5</v>
      </c>
    </row>
    <row r="37" spans="1:6" s="107" customFormat="1" ht="25.5" customHeight="1" hidden="1">
      <c r="A37" s="91" t="s">
        <v>76</v>
      </c>
      <c r="B37" s="111" t="s">
        <v>29</v>
      </c>
      <c r="C37" s="111"/>
      <c r="D37" s="109" t="s">
        <v>166</v>
      </c>
      <c r="E37" s="112"/>
      <c r="F37" s="114">
        <f>SUM(F41)</f>
        <v>0</v>
      </c>
    </row>
    <row r="38" spans="1:6" s="107" customFormat="1" ht="25.5" customHeight="1" hidden="1">
      <c r="A38" s="90" t="s">
        <v>77</v>
      </c>
      <c r="B38" s="109" t="s">
        <v>29</v>
      </c>
      <c r="C38" s="109" t="s">
        <v>18</v>
      </c>
      <c r="D38" s="109" t="s">
        <v>166</v>
      </c>
      <c r="E38" s="110"/>
      <c r="F38" s="113">
        <f>SUM(F41)</f>
        <v>0</v>
      </c>
    </row>
    <row r="39" spans="1:6" s="107" customFormat="1" ht="25.5" customHeight="1" hidden="1">
      <c r="A39" s="90" t="s">
        <v>78</v>
      </c>
      <c r="B39" s="109" t="s">
        <v>29</v>
      </c>
      <c r="C39" s="109" t="s">
        <v>18</v>
      </c>
      <c r="D39" s="109" t="s">
        <v>166</v>
      </c>
      <c r="E39" s="110"/>
      <c r="F39" s="113">
        <f>SUM(F41)</f>
        <v>0</v>
      </c>
    </row>
    <row r="40" spans="1:6" s="107" customFormat="1" ht="31.5" customHeight="1" hidden="1">
      <c r="A40" s="90" t="s">
        <v>80</v>
      </c>
      <c r="B40" s="109" t="s">
        <v>29</v>
      </c>
      <c r="C40" s="109" t="s">
        <v>18</v>
      </c>
      <c r="D40" s="109" t="s">
        <v>166</v>
      </c>
      <c r="E40" s="110"/>
      <c r="F40" s="113">
        <f>SUM(F41)</f>
        <v>0</v>
      </c>
    </row>
    <row r="41" spans="1:6" s="107" customFormat="1" ht="38.25" customHeight="1" hidden="1">
      <c r="A41" s="90" t="s">
        <v>79</v>
      </c>
      <c r="B41" s="109" t="s">
        <v>29</v>
      </c>
      <c r="C41" s="109" t="s">
        <v>18</v>
      </c>
      <c r="D41" s="109" t="s">
        <v>166</v>
      </c>
      <c r="E41" s="109" t="s">
        <v>81</v>
      </c>
      <c r="F41" s="113"/>
    </row>
    <row r="42" spans="1:6" s="107" customFormat="1" ht="15" customHeight="1">
      <c r="A42" s="90" t="s">
        <v>260</v>
      </c>
      <c r="B42" s="109" t="s">
        <v>8</v>
      </c>
      <c r="C42" s="109" t="s">
        <v>75</v>
      </c>
      <c r="D42" s="109" t="s">
        <v>254</v>
      </c>
      <c r="E42" s="109"/>
      <c r="F42" s="113">
        <f>SUM(F43)</f>
        <v>17.5</v>
      </c>
    </row>
    <row r="43" spans="1:6" s="107" customFormat="1" ht="27" customHeight="1">
      <c r="A43" s="90" t="s">
        <v>148</v>
      </c>
      <c r="B43" s="109" t="s">
        <v>8</v>
      </c>
      <c r="C43" s="109" t="s">
        <v>75</v>
      </c>
      <c r="D43" s="109" t="s">
        <v>254</v>
      </c>
      <c r="E43" s="110">
        <v>200</v>
      </c>
      <c r="F43" s="113">
        <v>17.5</v>
      </c>
    </row>
    <row r="44" spans="1:6" s="107" customFormat="1" ht="17.25" customHeight="1">
      <c r="A44" s="91" t="s">
        <v>171</v>
      </c>
      <c r="B44" s="111" t="s">
        <v>10</v>
      </c>
      <c r="C44" s="111"/>
      <c r="D44" s="111"/>
      <c r="E44" s="111"/>
      <c r="F44" s="114">
        <f>SUM(F51+F45)</f>
        <v>28526.5</v>
      </c>
    </row>
    <row r="45" spans="1:6" s="107" customFormat="1" ht="15" customHeight="1">
      <c r="A45" s="90" t="s">
        <v>255</v>
      </c>
      <c r="B45" s="109" t="s">
        <v>10</v>
      </c>
      <c r="C45" s="109" t="s">
        <v>30</v>
      </c>
      <c r="D45" s="109"/>
      <c r="E45" s="112"/>
      <c r="F45" s="113">
        <f>SUM(F47)</f>
        <v>526.5</v>
      </c>
    </row>
    <row r="46" spans="1:6" s="107" customFormat="1" ht="25.5" customHeight="1">
      <c r="A46" s="90" t="s">
        <v>256</v>
      </c>
      <c r="B46" s="109" t="s">
        <v>10</v>
      </c>
      <c r="C46" s="109" t="s">
        <v>30</v>
      </c>
      <c r="D46" s="109" t="s">
        <v>257</v>
      </c>
      <c r="E46" s="112"/>
      <c r="F46" s="113">
        <f>SUM(F47)</f>
        <v>526.5</v>
      </c>
    </row>
    <row r="47" spans="1:6" s="107" customFormat="1" ht="27.75" customHeight="1">
      <c r="A47" s="90" t="s">
        <v>148</v>
      </c>
      <c r="B47" s="109" t="s">
        <v>10</v>
      </c>
      <c r="C47" s="109" t="s">
        <v>30</v>
      </c>
      <c r="D47" s="109" t="s">
        <v>257</v>
      </c>
      <c r="E47" s="110">
        <v>200</v>
      </c>
      <c r="F47" s="113">
        <v>526.5</v>
      </c>
    </row>
    <row r="48" spans="1:6" s="107" customFormat="1" ht="15" customHeight="1">
      <c r="A48" s="90" t="s">
        <v>172</v>
      </c>
      <c r="B48" s="109" t="s">
        <v>10</v>
      </c>
      <c r="C48" s="109" t="s">
        <v>173</v>
      </c>
      <c r="D48" s="109"/>
      <c r="E48" s="109"/>
      <c r="F48" s="113">
        <f>SUM(F51)</f>
        <v>28000</v>
      </c>
    </row>
    <row r="49" spans="1:6" s="107" customFormat="1" ht="14.25" customHeight="1">
      <c r="A49" s="90" t="s">
        <v>246</v>
      </c>
      <c r="B49" s="109" t="s">
        <v>10</v>
      </c>
      <c r="C49" s="109" t="s">
        <v>173</v>
      </c>
      <c r="D49" s="109" t="s">
        <v>238</v>
      </c>
      <c r="E49" s="109"/>
      <c r="F49" s="113">
        <f>SUM(F51)</f>
        <v>28000</v>
      </c>
    </row>
    <row r="50" spans="1:6" s="107" customFormat="1" ht="39.75" customHeight="1">
      <c r="A50" s="90" t="s">
        <v>174</v>
      </c>
      <c r="B50" s="109" t="s">
        <v>10</v>
      </c>
      <c r="C50" s="109" t="s">
        <v>173</v>
      </c>
      <c r="D50" s="109" t="s">
        <v>239</v>
      </c>
      <c r="E50" s="109"/>
      <c r="F50" s="113">
        <f>SUM(F51)</f>
        <v>28000</v>
      </c>
    </row>
    <row r="51" spans="1:6" s="107" customFormat="1" ht="27.75" customHeight="1">
      <c r="A51" s="90" t="s">
        <v>148</v>
      </c>
      <c r="B51" s="109" t="s">
        <v>10</v>
      </c>
      <c r="C51" s="109" t="s">
        <v>173</v>
      </c>
      <c r="D51" s="109" t="s">
        <v>239</v>
      </c>
      <c r="E51" s="109" t="s">
        <v>151</v>
      </c>
      <c r="F51" s="113">
        <v>28000</v>
      </c>
    </row>
    <row r="52" spans="1:6" s="108" customFormat="1" ht="15">
      <c r="A52" s="91" t="s">
        <v>62</v>
      </c>
      <c r="B52" s="111" t="s">
        <v>21</v>
      </c>
      <c r="C52" s="111"/>
      <c r="D52" s="109"/>
      <c r="E52" s="111"/>
      <c r="F52" s="114">
        <f>SUM(F60+F61+F56)</f>
        <v>52265.5</v>
      </c>
    </row>
    <row r="53" spans="1:6" s="108" customFormat="1" ht="15">
      <c r="A53" s="90" t="s">
        <v>124</v>
      </c>
      <c r="B53" s="109" t="s">
        <v>21</v>
      </c>
      <c r="C53" s="109" t="s">
        <v>8</v>
      </c>
      <c r="D53" s="109"/>
      <c r="E53" s="111"/>
      <c r="F53" s="113">
        <f>SUM(F56)</f>
        <v>15984</v>
      </c>
    </row>
    <row r="54" spans="1:6" s="108" customFormat="1" ht="15">
      <c r="A54" s="90" t="s">
        <v>167</v>
      </c>
      <c r="B54" s="109" t="s">
        <v>21</v>
      </c>
      <c r="C54" s="109" t="s">
        <v>8</v>
      </c>
      <c r="D54" s="109" t="s">
        <v>166</v>
      </c>
      <c r="E54" s="111"/>
      <c r="F54" s="113">
        <f>SUM(F55)</f>
        <v>15984</v>
      </c>
    </row>
    <row r="55" spans="1:6" s="108" customFormat="1" ht="63.75">
      <c r="A55" s="90" t="s">
        <v>234</v>
      </c>
      <c r="B55" s="109" t="s">
        <v>21</v>
      </c>
      <c r="C55" s="109" t="s">
        <v>8</v>
      </c>
      <c r="D55" s="109" t="s">
        <v>175</v>
      </c>
      <c r="E55" s="109"/>
      <c r="F55" s="113">
        <f>SUM(F56)</f>
        <v>15984</v>
      </c>
    </row>
    <row r="56" spans="1:6" s="108" customFormat="1" ht="15">
      <c r="A56" s="90" t="s">
        <v>85</v>
      </c>
      <c r="B56" s="109" t="s">
        <v>21</v>
      </c>
      <c r="C56" s="109" t="s">
        <v>8</v>
      </c>
      <c r="D56" s="109" t="s">
        <v>175</v>
      </c>
      <c r="E56" s="109" t="s">
        <v>19</v>
      </c>
      <c r="F56" s="113">
        <v>15984</v>
      </c>
    </row>
    <row r="57" spans="1:6" s="108" customFormat="1" ht="15">
      <c r="A57" s="90" t="s">
        <v>120</v>
      </c>
      <c r="B57" s="109" t="s">
        <v>21</v>
      </c>
      <c r="C57" s="109" t="s">
        <v>28</v>
      </c>
      <c r="D57" s="109"/>
      <c r="E57" s="111"/>
      <c r="F57" s="113">
        <f>SUM(F60)</f>
        <v>1653</v>
      </c>
    </row>
    <row r="58" spans="1:6" s="5" customFormat="1" ht="15">
      <c r="A58" s="17" t="s">
        <v>120</v>
      </c>
      <c r="B58" s="12" t="s">
        <v>21</v>
      </c>
      <c r="C58" s="12" t="s">
        <v>28</v>
      </c>
      <c r="D58" s="12" t="s">
        <v>240</v>
      </c>
      <c r="E58" s="12"/>
      <c r="F58" s="73">
        <f>SUM(F60)</f>
        <v>1653</v>
      </c>
    </row>
    <row r="59" spans="1:6" s="5" customFormat="1" ht="15">
      <c r="A59" s="17" t="s">
        <v>121</v>
      </c>
      <c r="B59" s="12" t="s">
        <v>21</v>
      </c>
      <c r="C59" s="12" t="s">
        <v>28</v>
      </c>
      <c r="D59" s="12" t="s">
        <v>241</v>
      </c>
      <c r="E59" s="12"/>
      <c r="F59" s="73">
        <f>SUM(F60)</f>
        <v>1653</v>
      </c>
    </row>
    <row r="60" spans="1:6" s="5" customFormat="1" ht="27">
      <c r="A60" s="71" t="s">
        <v>278</v>
      </c>
      <c r="B60" s="12" t="s">
        <v>21</v>
      </c>
      <c r="C60" s="12" t="s">
        <v>28</v>
      </c>
      <c r="D60" s="12" t="s">
        <v>241</v>
      </c>
      <c r="E60" s="12" t="s">
        <v>152</v>
      </c>
      <c r="F60" s="73">
        <v>1653</v>
      </c>
    </row>
    <row r="61" spans="1:6" s="5" customFormat="1" ht="15">
      <c r="A61" s="17" t="s">
        <v>1</v>
      </c>
      <c r="B61" s="12" t="s">
        <v>21</v>
      </c>
      <c r="C61" s="12" t="s">
        <v>29</v>
      </c>
      <c r="D61" s="12"/>
      <c r="E61" s="12"/>
      <c r="F61" s="73">
        <f>SUM(F64+F68+F66+F103)</f>
        <v>34628.5</v>
      </c>
    </row>
    <row r="62" spans="1:6" ht="13.5">
      <c r="A62" s="71" t="s">
        <v>246</v>
      </c>
      <c r="B62" s="12" t="s">
        <v>21</v>
      </c>
      <c r="C62" s="12" t="s">
        <v>29</v>
      </c>
      <c r="D62" s="12" t="s">
        <v>238</v>
      </c>
      <c r="E62" s="12"/>
      <c r="F62" s="73">
        <f>SUM(F68+F64+F66+F103)</f>
        <v>34628.5</v>
      </c>
    </row>
    <row r="63" spans="1:6" ht="13.5">
      <c r="A63" s="71" t="s">
        <v>2</v>
      </c>
      <c r="B63" s="12" t="s">
        <v>63</v>
      </c>
      <c r="C63" s="12" t="s">
        <v>29</v>
      </c>
      <c r="D63" s="12" t="s">
        <v>242</v>
      </c>
      <c r="E63" s="12"/>
      <c r="F63" s="73">
        <f>SUM(F64)</f>
        <v>20673.2</v>
      </c>
    </row>
    <row r="64" spans="1:6" ht="26.25">
      <c r="A64" s="71" t="s">
        <v>148</v>
      </c>
      <c r="B64" s="12" t="s">
        <v>21</v>
      </c>
      <c r="C64" s="12" t="s">
        <v>29</v>
      </c>
      <c r="D64" s="12" t="s">
        <v>242</v>
      </c>
      <c r="E64" s="12" t="s">
        <v>151</v>
      </c>
      <c r="F64" s="73">
        <v>20673.2</v>
      </c>
    </row>
    <row r="65" spans="1:6" ht="13.5">
      <c r="A65" s="71" t="s">
        <v>122</v>
      </c>
      <c r="B65" s="12" t="s">
        <v>21</v>
      </c>
      <c r="C65" s="12" t="s">
        <v>29</v>
      </c>
      <c r="D65" s="12" t="s">
        <v>243</v>
      </c>
      <c r="E65" s="12"/>
      <c r="F65" s="73">
        <f>SUM(F66)</f>
        <v>5100</v>
      </c>
    </row>
    <row r="66" spans="1:6" ht="26.25">
      <c r="A66" s="71" t="s">
        <v>148</v>
      </c>
      <c r="B66" s="12" t="s">
        <v>21</v>
      </c>
      <c r="C66" s="12" t="s">
        <v>29</v>
      </c>
      <c r="D66" s="12" t="s">
        <v>243</v>
      </c>
      <c r="E66" s="12" t="s">
        <v>151</v>
      </c>
      <c r="F66" s="73">
        <v>5100</v>
      </c>
    </row>
    <row r="67" spans="1:6" ht="13.5">
      <c r="A67" s="71" t="s">
        <v>248</v>
      </c>
      <c r="B67" s="12" t="s">
        <v>21</v>
      </c>
      <c r="C67" s="12" t="s">
        <v>29</v>
      </c>
      <c r="D67" s="12" t="s">
        <v>244</v>
      </c>
      <c r="E67" s="12"/>
      <c r="F67" s="73">
        <f>SUM(F68)</f>
        <v>400</v>
      </c>
    </row>
    <row r="68" spans="1:6" ht="26.25">
      <c r="A68" s="71" t="s">
        <v>148</v>
      </c>
      <c r="B68" s="12" t="s">
        <v>21</v>
      </c>
      <c r="C68" s="12" t="s">
        <v>29</v>
      </c>
      <c r="D68" s="12" t="s">
        <v>244</v>
      </c>
      <c r="E68" s="12" t="s">
        <v>151</v>
      </c>
      <c r="F68" s="73">
        <v>400</v>
      </c>
    </row>
    <row r="69" spans="1:6" ht="13.5" hidden="1">
      <c r="A69" s="17" t="s">
        <v>41</v>
      </c>
      <c r="B69" s="12"/>
      <c r="C69" s="12"/>
      <c r="D69" s="12" t="s">
        <v>166</v>
      </c>
      <c r="E69" s="12"/>
      <c r="F69" s="73"/>
    </row>
    <row r="70" spans="1:6" ht="13.5" hidden="1">
      <c r="A70" s="17" t="s">
        <v>42</v>
      </c>
      <c r="B70" s="12" t="s">
        <v>39</v>
      </c>
      <c r="C70" s="12" t="s">
        <v>8</v>
      </c>
      <c r="D70" s="12" t="s">
        <v>166</v>
      </c>
      <c r="E70" s="12"/>
      <c r="F70" s="85"/>
    </row>
    <row r="71" spans="1:6" ht="13.5" hidden="1">
      <c r="A71" s="17" t="s">
        <v>32</v>
      </c>
      <c r="B71" s="12"/>
      <c r="C71" s="12"/>
      <c r="D71" s="12" t="s">
        <v>166</v>
      </c>
      <c r="E71" s="12"/>
      <c r="F71" s="73"/>
    </row>
    <row r="72" spans="1:6" ht="13.5" hidden="1">
      <c r="A72" s="17" t="s">
        <v>31</v>
      </c>
      <c r="B72" s="12" t="s">
        <v>39</v>
      </c>
      <c r="C72" s="12" t="s">
        <v>8</v>
      </c>
      <c r="D72" s="12" t="s">
        <v>166</v>
      </c>
      <c r="E72" s="12"/>
      <c r="F72" s="73"/>
    </row>
    <row r="73" spans="1:6" ht="13.5" hidden="1">
      <c r="A73" s="17" t="s">
        <v>16</v>
      </c>
      <c r="B73" s="12"/>
      <c r="C73" s="12"/>
      <c r="D73" s="12" t="s">
        <v>166</v>
      </c>
      <c r="E73" s="12"/>
      <c r="F73" s="73"/>
    </row>
    <row r="74" spans="1:6" ht="13.5" hidden="1">
      <c r="A74" s="17" t="s">
        <v>14</v>
      </c>
      <c r="B74" s="12" t="s">
        <v>39</v>
      </c>
      <c r="C74" s="12" t="s">
        <v>8</v>
      </c>
      <c r="D74" s="12" t="s">
        <v>166</v>
      </c>
      <c r="E74" s="12" t="s">
        <v>17</v>
      </c>
      <c r="F74" s="73"/>
    </row>
    <row r="75" spans="1:6" ht="13.5" hidden="1">
      <c r="A75" s="17" t="s">
        <v>45</v>
      </c>
      <c r="B75" s="12"/>
      <c r="C75" s="12"/>
      <c r="D75" s="12" t="s">
        <v>166</v>
      </c>
      <c r="E75" s="12"/>
      <c r="F75" s="73"/>
    </row>
    <row r="76" spans="1:6" ht="13.5" hidden="1">
      <c r="A76" s="17" t="s">
        <v>46</v>
      </c>
      <c r="B76" s="12"/>
      <c r="C76" s="12"/>
      <c r="D76" s="12" t="s">
        <v>166</v>
      </c>
      <c r="E76" s="12"/>
      <c r="F76" s="73"/>
    </row>
    <row r="77" spans="1:6" ht="13.5" hidden="1">
      <c r="A77" s="17" t="s">
        <v>15</v>
      </c>
      <c r="B77" s="12" t="s">
        <v>39</v>
      </c>
      <c r="C77" s="12" t="s">
        <v>8</v>
      </c>
      <c r="D77" s="12" t="s">
        <v>166</v>
      </c>
      <c r="E77" s="12"/>
      <c r="F77" s="85"/>
    </row>
    <row r="78" spans="1:6" ht="13.5" hidden="1">
      <c r="A78" s="17" t="s">
        <v>16</v>
      </c>
      <c r="B78" s="12"/>
      <c r="C78" s="12"/>
      <c r="D78" s="12" t="s">
        <v>166</v>
      </c>
      <c r="E78" s="12"/>
      <c r="F78" s="73"/>
    </row>
    <row r="79" spans="1:6" ht="13.5" hidden="1">
      <c r="A79" s="17" t="s">
        <v>14</v>
      </c>
      <c r="B79" s="12" t="s">
        <v>39</v>
      </c>
      <c r="C79" s="12" t="s">
        <v>8</v>
      </c>
      <c r="D79" s="12" t="s">
        <v>166</v>
      </c>
      <c r="E79" s="12" t="s">
        <v>17</v>
      </c>
      <c r="F79" s="73"/>
    </row>
    <row r="80" spans="1:6" ht="13.5" hidden="1">
      <c r="A80" s="17" t="s">
        <v>49</v>
      </c>
      <c r="B80" s="12"/>
      <c r="C80" s="12"/>
      <c r="D80" s="12" t="s">
        <v>166</v>
      </c>
      <c r="E80" s="12"/>
      <c r="F80" s="73"/>
    </row>
    <row r="81" spans="1:6" ht="13.5" hidden="1">
      <c r="A81" s="17" t="s">
        <v>15</v>
      </c>
      <c r="B81" s="12" t="s">
        <v>39</v>
      </c>
      <c r="C81" s="12" t="s">
        <v>28</v>
      </c>
      <c r="D81" s="12" t="s">
        <v>166</v>
      </c>
      <c r="E81" s="12"/>
      <c r="F81" s="73"/>
    </row>
    <row r="82" spans="1:6" ht="13.5" hidden="1">
      <c r="A82" s="17" t="s">
        <v>43</v>
      </c>
      <c r="B82" s="12"/>
      <c r="C82" s="12"/>
      <c r="D82" s="12" t="s">
        <v>166</v>
      </c>
      <c r="E82" s="12"/>
      <c r="F82" s="73"/>
    </row>
    <row r="83" spans="1:6" ht="13.5" hidden="1">
      <c r="A83" s="17" t="s">
        <v>44</v>
      </c>
      <c r="B83" s="12"/>
      <c r="C83" s="12"/>
      <c r="D83" s="12" t="s">
        <v>166</v>
      </c>
      <c r="E83" s="12"/>
      <c r="F83" s="73"/>
    </row>
    <row r="84" spans="1:6" ht="13.5" hidden="1">
      <c r="A84" s="17" t="s">
        <v>40</v>
      </c>
      <c r="B84" s="12" t="s">
        <v>39</v>
      </c>
      <c r="C84" s="12" t="s">
        <v>28</v>
      </c>
      <c r="D84" s="12" t="s">
        <v>166</v>
      </c>
      <c r="E84" s="12"/>
      <c r="F84" s="73"/>
    </row>
    <row r="85" spans="1:6" ht="13.5" hidden="1">
      <c r="A85" s="17" t="s">
        <v>45</v>
      </c>
      <c r="B85" s="12"/>
      <c r="C85" s="12"/>
      <c r="D85" s="12" t="s">
        <v>166</v>
      </c>
      <c r="E85" s="12"/>
      <c r="F85" s="73"/>
    </row>
    <row r="86" spans="1:6" ht="13.5" hidden="1">
      <c r="A86" s="17" t="s">
        <v>46</v>
      </c>
      <c r="B86" s="12"/>
      <c r="C86" s="12"/>
      <c r="D86" s="12" t="s">
        <v>166</v>
      </c>
      <c r="E86" s="12"/>
      <c r="F86" s="73"/>
    </row>
    <row r="87" spans="1:6" ht="13.5" hidden="1">
      <c r="A87" s="17" t="s">
        <v>15</v>
      </c>
      <c r="B87" s="12" t="s">
        <v>39</v>
      </c>
      <c r="C87" s="12" t="s">
        <v>28</v>
      </c>
      <c r="D87" s="12" t="s">
        <v>166</v>
      </c>
      <c r="E87" s="12" t="s">
        <v>38</v>
      </c>
      <c r="F87" s="73"/>
    </row>
    <row r="88" spans="1:6" ht="13.5" hidden="1">
      <c r="A88" s="17"/>
      <c r="B88" s="12"/>
      <c r="C88" s="12"/>
      <c r="D88" s="12" t="s">
        <v>166</v>
      </c>
      <c r="E88" s="12"/>
      <c r="F88" s="73"/>
    </row>
    <row r="89" spans="1:6" ht="13.5" hidden="1">
      <c r="A89" s="17" t="s">
        <v>47</v>
      </c>
      <c r="B89" s="12"/>
      <c r="C89" s="12"/>
      <c r="D89" s="12" t="s">
        <v>166</v>
      </c>
      <c r="E89" s="12"/>
      <c r="F89" s="73"/>
    </row>
    <row r="90" spans="1:6" ht="13.5" hidden="1">
      <c r="A90" s="17" t="s">
        <v>44</v>
      </c>
      <c r="B90" s="12"/>
      <c r="C90" s="12"/>
      <c r="D90" s="12" t="s">
        <v>166</v>
      </c>
      <c r="E90" s="12"/>
      <c r="F90" s="73"/>
    </row>
    <row r="91" spans="1:6" ht="13.5" hidden="1">
      <c r="A91" s="17" t="s">
        <v>40</v>
      </c>
      <c r="B91" s="12" t="s">
        <v>39</v>
      </c>
      <c r="C91" s="12" t="s">
        <v>30</v>
      </c>
      <c r="D91" s="12" t="s">
        <v>166</v>
      </c>
      <c r="E91" s="12"/>
      <c r="F91" s="85"/>
    </row>
    <row r="92" spans="1:6" ht="13.5" hidden="1">
      <c r="A92" s="17" t="s">
        <v>33</v>
      </c>
      <c r="B92" s="12"/>
      <c r="C92" s="12"/>
      <c r="D92" s="12" t="s">
        <v>166</v>
      </c>
      <c r="E92" s="12"/>
      <c r="F92" s="73"/>
    </row>
    <row r="93" spans="1:6" ht="13.5" hidden="1">
      <c r="A93" s="17" t="s">
        <v>34</v>
      </c>
      <c r="B93" s="12"/>
      <c r="C93" s="12"/>
      <c r="D93" s="12" t="s">
        <v>166</v>
      </c>
      <c r="E93" s="12"/>
      <c r="F93" s="73"/>
    </row>
    <row r="94" spans="1:6" ht="13.5" hidden="1">
      <c r="A94" s="17" t="s">
        <v>35</v>
      </c>
      <c r="B94" s="12"/>
      <c r="C94" s="12"/>
      <c r="D94" s="12" t="s">
        <v>166</v>
      </c>
      <c r="E94" s="12"/>
      <c r="F94" s="73"/>
    </row>
    <row r="95" spans="1:6" ht="13.5" hidden="1">
      <c r="A95" s="17" t="s">
        <v>36</v>
      </c>
      <c r="B95" s="12"/>
      <c r="C95" s="12"/>
      <c r="D95" s="12" t="s">
        <v>166</v>
      </c>
      <c r="E95" s="12"/>
      <c r="F95" s="73"/>
    </row>
    <row r="96" spans="1:6" ht="13.5" hidden="1">
      <c r="A96" s="17" t="s">
        <v>48</v>
      </c>
      <c r="B96" s="12"/>
      <c r="C96" s="12"/>
      <c r="D96" s="12" t="s">
        <v>166</v>
      </c>
      <c r="E96" s="12"/>
      <c r="F96" s="73"/>
    </row>
    <row r="97" spans="1:6" ht="13.5" hidden="1">
      <c r="A97" s="17" t="s">
        <v>37</v>
      </c>
      <c r="B97" s="12" t="s">
        <v>39</v>
      </c>
      <c r="C97" s="12" t="s">
        <v>30</v>
      </c>
      <c r="D97" s="12" t="s">
        <v>166</v>
      </c>
      <c r="E97" s="12"/>
      <c r="F97" s="73"/>
    </row>
    <row r="98" spans="1:6" ht="13.5" hidden="1">
      <c r="A98" s="17" t="s">
        <v>32</v>
      </c>
      <c r="B98" s="12"/>
      <c r="C98" s="12"/>
      <c r="D98" s="12" t="s">
        <v>166</v>
      </c>
      <c r="E98" s="12"/>
      <c r="F98" s="73"/>
    </row>
    <row r="99" spans="1:6" ht="13.5" hidden="1">
      <c r="A99" s="17" t="s">
        <v>31</v>
      </c>
      <c r="B99" s="12" t="s">
        <v>39</v>
      </c>
      <c r="C99" s="12" t="s">
        <v>30</v>
      </c>
      <c r="D99" s="12" t="s">
        <v>166</v>
      </c>
      <c r="E99" s="12"/>
      <c r="F99" s="73"/>
    </row>
    <row r="100" spans="1:6" ht="13.5" hidden="1">
      <c r="A100" s="17" t="s">
        <v>16</v>
      </c>
      <c r="B100" s="12"/>
      <c r="C100" s="12"/>
      <c r="D100" s="12" t="s">
        <v>166</v>
      </c>
      <c r="E100" s="12"/>
      <c r="F100" s="73"/>
    </row>
    <row r="101" spans="1:6" ht="13.5" hidden="1">
      <c r="A101" s="17" t="s">
        <v>14</v>
      </c>
      <c r="B101" s="12" t="s">
        <v>39</v>
      </c>
      <c r="C101" s="12" t="s">
        <v>30</v>
      </c>
      <c r="D101" s="12" t="s">
        <v>166</v>
      </c>
      <c r="E101" s="12" t="s">
        <v>17</v>
      </c>
      <c r="F101" s="73"/>
    </row>
    <row r="102" spans="1:6" ht="15.75" customHeight="1">
      <c r="A102" s="71" t="s">
        <v>123</v>
      </c>
      <c r="B102" s="12" t="s">
        <v>21</v>
      </c>
      <c r="C102" s="12" t="s">
        <v>29</v>
      </c>
      <c r="D102" s="12" t="s">
        <v>245</v>
      </c>
      <c r="E102" s="12"/>
      <c r="F102" s="73">
        <f>SUM(F103)</f>
        <v>8455.3</v>
      </c>
    </row>
    <row r="103" spans="1:6" ht="26.25">
      <c r="A103" s="71" t="s">
        <v>148</v>
      </c>
      <c r="B103" s="12" t="s">
        <v>21</v>
      </c>
      <c r="C103" s="12" t="s">
        <v>29</v>
      </c>
      <c r="D103" s="12" t="s">
        <v>245</v>
      </c>
      <c r="E103" s="12" t="s">
        <v>151</v>
      </c>
      <c r="F103" s="73">
        <v>8455.3</v>
      </c>
    </row>
    <row r="104" spans="1:6" ht="13.5">
      <c r="A104" s="39" t="s">
        <v>82</v>
      </c>
      <c r="B104" s="77" t="s">
        <v>39</v>
      </c>
      <c r="C104" s="77"/>
      <c r="D104" s="12"/>
      <c r="E104" s="77"/>
      <c r="F104" s="70">
        <f>SUM(F108)</f>
        <v>43529.6</v>
      </c>
    </row>
    <row r="105" spans="1:6" ht="13.5">
      <c r="A105" s="17" t="s">
        <v>86</v>
      </c>
      <c r="B105" s="12" t="s">
        <v>39</v>
      </c>
      <c r="C105" s="12" t="s">
        <v>8</v>
      </c>
      <c r="D105" s="12"/>
      <c r="E105" s="12"/>
      <c r="F105" s="73">
        <f>SUM(F108)</f>
        <v>43529.6</v>
      </c>
    </row>
    <row r="106" spans="1:6" ht="13.5">
      <c r="A106" s="17" t="s">
        <v>167</v>
      </c>
      <c r="B106" s="12" t="s">
        <v>39</v>
      </c>
      <c r="C106" s="12" t="s">
        <v>8</v>
      </c>
      <c r="D106" s="12" t="s">
        <v>166</v>
      </c>
      <c r="E106" s="12"/>
      <c r="F106" s="73">
        <f>SUM(F108)</f>
        <v>43529.6</v>
      </c>
    </row>
    <row r="107" spans="1:6" ht="64.5">
      <c r="A107" s="71" t="s">
        <v>234</v>
      </c>
      <c r="B107" s="12" t="s">
        <v>39</v>
      </c>
      <c r="C107" s="12" t="s">
        <v>8</v>
      </c>
      <c r="D107" s="12" t="s">
        <v>175</v>
      </c>
      <c r="E107" s="12"/>
      <c r="F107" s="73">
        <f>SUM(F108)</f>
        <v>43529.6</v>
      </c>
    </row>
    <row r="108" spans="1:6" ht="13.5">
      <c r="A108" s="17" t="s">
        <v>85</v>
      </c>
      <c r="B108" s="12" t="s">
        <v>39</v>
      </c>
      <c r="C108" s="12" t="s">
        <v>8</v>
      </c>
      <c r="D108" s="12" t="s">
        <v>175</v>
      </c>
      <c r="E108" s="12" t="s">
        <v>19</v>
      </c>
      <c r="F108" s="73">
        <v>43529.6</v>
      </c>
    </row>
    <row r="109" spans="1:6" ht="21" customHeight="1">
      <c r="A109" s="104" t="s">
        <v>61</v>
      </c>
      <c r="B109" s="105"/>
      <c r="C109" s="105"/>
      <c r="D109" s="105"/>
      <c r="E109" s="106"/>
      <c r="F109" s="97">
        <f>SUM(F104+F52+F37+F12+F44)</f>
        <v>129512.40000000001</v>
      </c>
    </row>
  </sheetData>
  <sheetProtection/>
  <mergeCells count="7">
    <mergeCell ref="C2:F2"/>
    <mergeCell ref="D1:F1"/>
    <mergeCell ref="D3:F3"/>
    <mergeCell ref="A8:F8"/>
    <mergeCell ref="A6:F6"/>
    <mergeCell ref="A7:F7"/>
    <mergeCell ref="E5:F5"/>
  </mergeCells>
  <printOptions/>
  <pageMargins left="0.7480314960629921" right="0.7480314960629921" top="0.4724409448818898" bottom="0.4724409448818898" header="0.5118110236220472" footer="0.5118110236220472"/>
  <pageSetup fitToHeight="5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zoomScalePageLayoutView="0" workbookViewId="0" topLeftCell="A56">
      <selection activeCell="G74" sqref="G74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3" width="9.125" style="1" customWidth="1"/>
    <col min="4" max="4" width="13.375" style="1" customWidth="1"/>
    <col min="5" max="6" width="9.125" style="1" customWidth="1"/>
    <col min="7" max="7" width="11.00390625" style="8" bestFit="1" customWidth="1"/>
    <col min="8" max="16384" width="9.125" style="1" customWidth="1"/>
  </cols>
  <sheetData>
    <row r="1" spans="1:7" ht="13.5">
      <c r="A1" s="17"/>
      <c r="B1" s="40"/>
      <c r="C1" s="40"/>
      <c r="D1" s="40"/>
      <c r="E1" s="40"/>
      <c r="F1" s="40"/>
      <c r="G1" s="40"/>
    </row>
    <row r="2" spans="1:7" ht="13.5">
      <c r="A2" s="17"/>
      <c r="B2" s="17"/>
      <c r="C2" s="17"/>
      <c r="D2" s="17"/>
      <c r="E2" s="51" t="s">
        <v>250</v>
      </c>
      <c r="G2" s="1"/>
    </row>
    <row r="3" spans="1:7" ht="15.75">
      <c r="A3" s="130" t="s">
        <v>83</v>
      </c>
      <c r="B3" s="130"/>
      <c r="C3" s="130"/>
      <c r="D3" s="130"/>
      <c r="E3" s="130"/>
      <c r="G3" s="1"/>
    </row>
    <row r="4" spans="1:7" ht="49.5" customHeight="1">
      <c r="A4" s="127" t="s">
        <v>294</v>
      </c>
      <c r="B4" s="127"/>
      <c r="C4" s="127"/>
      <c r="D4" s="127"/>
      <c r="E4" s="127"/>
      <c r="G4" s="1"/>
    </row>
    <row r="5" spans="1:7" ht="15">
      <c r="A5" s="176"/>
      <c r="B5" s="176"/>
      <c r="C5" s="176"/>
      <c r="D5" s="176"/>
      <c r="E5" s="176"/>
      <c r="G5" s="1"/>
    </row>
    <row r="6" spans="1:7" ht="13.5">
      <c r="A6" s="17"/>
      <c r="B6" s="17"/>
      <c r="C6" s="17"/>
      <c r="D6" s="17"/>
      <c r="E6" s="17"/>
      <c r="F6" s="17"/>
      <c r="G6" s="81"/>
    </row>
    <row r="7" spans="1:8" ht="13.5">
      <c r="A7" s="180" t="s">
        <v>3</v>
      </c>
      <c r="B7" s="180" t="s">
        <v>9</v>
      </c>
      <c r="C7" s="180" t="s">
        <v>4</v>
      </c>
      <c r="D7" s="180" t="s">
        <v>5</v>
      </c>
      <c r="E7" s="180" t="s">
        <v>6</v>
      </c>
      <c r="F7" s="181" t="s">
        <v>253</v>
      </c>
      <c r="G7" s="181"/>
      <c r="H7" s="3"/>
    </row>
    <row r="8" spans="1:7" ht="13.5">
      <c r="A8" s="180"/>
      <c r="B8" s="180"/>
      <c r="C8" s="180"/>
      <c r="D8" s="180"/>
      <c r="E8" s="180"/>
      <c r="F8" s="120" t="s">
        <v>265</v>
      </c>
      <c r="G8" s="119" t="s">
        <v>285</v>
      </c>
    </row>
    <row r="9" spans="1:7" ht="9.75" customHeight="1">
      <c r="A9" s="117"/>
      <c r="B9" s="117"/>
      <c r="C9" s="117"/>
      <c r="D9" s="117"/>
      <c r="E9" s="117"/>
      <c r="F9" s="83"/>
      <c r="G9" s="84"/>
    </row>
    <row r="10" spans="1:7" s="5" customFormat="1" ht="15">
      <c r="A10" s="39" t="s">
        <v>7</v>
      </c>
      <c r="B10" s="68" t="s">
        <v>8</v>
      </c>
      <c r="C10" s="69"/>
      <c r="D10" s="69"/>
      <c r="E10" s="69"/>
      <c r="F10" s="70">
        <f>SUM(F11+F17+F35+F31)</f>
        <v>5022.7</v>
      </c>
      <c r="G10" s="70">
        <f>SUM(G11+G17+G35+G31)</f>
        <v>4977.3</v>
      </c>
    </row>
    <row r="11" spans="1:7" s="5" customFormat="1" ht="52.5">
      <c r="A11" s="71" t="s">
        <v>119</v>
      </c>
      <c r="B11" s="72" t="s">
        <v>8</v>
      </c>
      <c r="C11" s="12" t="s">
        <v>29</v>
      </c>
      <c r="D11" s="69"/>
      <c r="E11" s="69"/>
      <c r="F11" s="73">
        <f>SUM(F13)</f>
        <v>1329.5</v>
      </c>
      <c r="G11" s="73">
        <f>SUM(G13)</f>
        <v>1323.3000000000002</v>
      </c>
    </row>
    <row r="12" spans="1:7" s="5" customFormat="1" ht="15">
      <c r="A12" s="71" t="s">
        <v>167</v>
      </c>
      <c r="B12" s="12" t="s">
        <v>8</v>
      </c>
      <c r="C12" s="12" t="s">
        <v>29</v>
      </c>
      <c r="D12" s="12" t="s">
        <v>166</v>
      </c>
      <c r="E12" s="17"/>
      <c r="F12" s="73">
        <f>SUM(F13)</f>
        <v>1329.5</v>
      </c>
      <c r="G12" s="73">
        <f>SUM(G13)</f>
        <v>1323.3000000000002</v>
      </c>
    </row>
    <row r="13" spans="1:7" s="5" customFormat="1" ht="15">
      <c r="A13" s="17" t="s">
        <v>13</v>
      </c>
      <c r="B13" s="12" t="s">
        <v>8</v>
      </c>
      <c r="C13" s="12" t="s">
        <v>29</v>
      </c>
      <c r="D13" s="12" t="s">
        <v>168</v>
      </c>
      <c r="E13" s="74"/>
      <c r="F13" s="73">
        <f>SUM(F14:F16)</f>
        <v>1329.5</v>
      </c>
      <c r="G13" s="73">
        <f>SUM(G14:G16)</f>
        <v>1323.3000000000002</v>
      </c>
    </row>
    <row r="14" spans="1:7" s="5" customFormat="1" ht="65.25">
      <c r="A14" s="71" t="s">
        <v>147</v>
      </c>
      <c r="B14" s="12" t="s">
        <v>8</v>
      </c>
      <c r="C14" s="12" t="s">
        <v>29</v>
      </c>
      <c r="D14" s="12" t="s">
        <v>168</v>
      </c>
      <c r="E14" s="12" t="s">
        <v>150</v>
      </c>
      <c r="F14" s="73">
        <v>1082.9</v>
      </c>
      <c r="G14" s="73">
        <v>1082.9</v>
      </c>
    </row>
    <row r="15" spans="1:7" s="5" customFormat="1" ht="27">
      <c r="A15" s="71" t="s">
        <v>148</v>
      </c>
      <c r="B15" s="12" t="s">
        <v>8</v>
      </c>
      <c r="C15" s="12" t="s">
        <v>29</v>
      </c>
      <c r="D15" s="12" t="s">
        <v>168</v>
      </c>
      <c r="E15" s="12" t="s">
        <v>151</v>
      </c>
      <c r="F15" s="73">
        <v>241.6</v>
      </c>
      <c r="G15" s="73">
        <v>235.4</v>
      </c>
    </row>
    <row r="16" spans="1:7" s="5" customFormat="1" ht="15">
      <c r="A16" s="71" t="s">
        <v>149</v>
      </c>
      <c r="B16" s="12" t="s">
        <v>8</v>
      </c>
      <c r="C16" s="12" t="s">
        <v>29</v>
      </c>
      <c r="D16" s="12" t="s">
        <v>168</v>
      </c>
      <c r="E16" s="12" t="s">
        <v>152</v>
      </c>
      <c r="F16" s="73">
        <v>5</v>
      </c>
      <c r="G16" s="73">
        <v>5</v>
      </c>
    </row>
    <row r="17" spans="1:7" ht="67.5" customHeight="1">
      <c r="A17" s="71" t="s">
        <v>73</v>
      </c>
      <c r="B17" s="12" t="s">
        <v>8</v>
      </c>
      <c r="C17" s="12" t="s">
        <v>10</v>
      </c>
      <c r="D17" s="12"/>
      <c r="E17" s="17"/>
      <c r="F17" s="73">
        <f>SUM(F19)</f>
        <v>2124.6</v>
      </c>
      <c r="G17" s="73">
        <f>SUM(G19)</f>
        <v>2092.2</v>
      </c>
    </row>
    <row r="18" spans="1:7" ht="13.5">
      <c r="A18" s="71" t="s">
        <v>167</v>
      </c>
      <c r="B18" s="12" t="s">
        <v>8</v>
      </c>
      <c r="C18" s="12" t="s">
        <v>10</v>
      </c>
      <c r="D18" s="12" t="s">
        <v>166</v>
      </c>
      <c r="E18" s="17"/>
      <c r="F18" s="73">
        <f>SUM(F19)</f>
        <v>2124.6</v>
      </c>
      <c r="G18" s="73">
        <f>SUM(G19)</f>
        <v>2092.2</v>
      </c>
    </row>
    <row r="19" spans="1:7" ht="13.5">
      <c r="A19" s="17" t="s">
        <v>13</v>
      </c>
      <c r="B19" s="12" t="s">
        <v>8</v>
      </c>
      <c r="C19" s="12" t="s">
        <v>10</v>
      </c>
      <c r="D19" s="12" t="s">
        <v>168</v>
      </c>
      <c r="E19" s="74"/>
      <c r="F19" s="73">
        <f>SUM(F20:F22)</f>
        <v>2124.6</v>
      </c>
      <c r="G19" s="73">
        <f>SUM(G20:G22)</f>
        <v>2092.2</v>
      </c>
    </row>
    <row r="20" spans="1:7" ht="64.5">
      <c r="A20" s="71" t="s">
        <v>147</v>
      </c>
      <c r="B20" s="12" t="s">
        <v>8</v>
      </c>
      <c r="C20" s="12" t="s">
        <v>10</v>
      </c>
      <c r="D20" s="12" t="s">
        <v>168</v>
      </c>
      <c r="E20" s="12" t="s">
        <v>150</v>
      </c>
      <c r="F20" s="73">
        <v>1245.5</v>
      </c>
      <c r="G20" s="73">
        <v>1245.5</v>
      </c>
    </row>
    <row r="21" spans="1:7" ht="26.25">
      <c r="A21" s="71" t="s">
        <v>148</v>
      </c>
      <c r="B21" s="12" t="s">
        <v>8</v>
      </c>
      <c r="C21" s="12" t="s">
        <v>10</v>
      </c>
      <c r="D21" s="12" t="s">
        <v>168</v>
      </c>
      <c r="E21" s="12" t="s">
        <v>151</v>
      </c>
      <c r="F21" s="73">
        <v>873.1</v>
      </c>
      <c r="G21" s="73">
        <v>840.7</v>
      </c>
    </row>
    <row r="22" spans="1:7" ht="13.5">
      <c r="A22" s="71" t="s">
        <v>149</v>
      </c>
      <c r="B22" s="12" t="s">
        <v>8</v>
      </c>
      <c r="C22" s="12" t="s">
        <v>10</v>
      </c>
      <c r="D22" s="12" t="s">
        <v>168</v>
      </c>
      <c r="E22" s="51">
        <v>800</v>
      </c>
      <c r="F22" s="73">
        <v>6</v>
      </c>
      <c r="G22" s="73">
        <v>6</v>
      </c>
    </row>
    <row r="23" spans="1:7" ht="13.5" hidden="1">
      <c r="A23" s="17" t="s">
        <v>20</v>
      </c>
      <c r="B23" s="12" t="s">
        <v>8</v>
      </c>
      <c r="C23" s="12" t="s">
        <v>21</v>
      </c>
      <c r="D23" s="12" t="s">
        <v>166</v>
      </c>
      <c r="E23" s="74"/>
      <c r="F23" s="73"/>
      <c r="G23" s="73"/>
    </row>
    <row r="24" spans="1:7" ht="13.5" hidden="1">
      <c r="A24" s="17" t="s">
        <v>22</v>
      </c>
      <c r="B24" s="74"/>
      <c r="C24" s="74"/>
      <c r="D24" s="12" t="s">
        <v>166</v>
      </c>
      <c r="E24" s="74"/>
      <c r="F24" s="73"/>
      <c r="G24" s="73"/>
    </row>
    <row r="25" spans="1:7" ht="13.5" hidden="1">
      <c r="A25" s="17" t="s">
        <v>23</v>
      </c>
      <c r="B25" s="74"/>
      <c r="C25" s="74"/>
      <c r="D25" s="12" t="s">
        <v>166</v>
      </c>
      <c r="E25" s="74"/>
      <c r="F25" s="73"/>
      <c r="G25" s="73"/>
    </row>
    <row r="26" spans="1:7" ht="13.5" hidden="1">
      <c r="A26" s="17" t="s">
        <v>24</v>
      </c>
      <c r="B26" s="74"/>
      <c r="C26" s="74"/>
      <c r="D26" s="12" t="s">
        <v>166</v>
      </c>
      <c r="E26" s="74"/>
      <c r="F26" s="73"/>
      <c r="G26" s="73"/>
    </row>
    <row r="27" spans="1:7" ht="13.5" hidden="1">
      <c r="A27" s="17" t="s">
        <v>25</v>
      </c>
      <c r="B27" s="74"/>
      <c r="C27" s="74"/>
      <c r="D27" s="12" t="s">
        <v>166</v>
      </c>
      <c r="E27" s="74"/>
      <c r="F27" s="73"/>
      <c r="G27" s="73"/>
    </row>
    <row r="28" spans="1:7" ht="13.5" hidden="1">
      <c r="A28" s="17" t="s">
        <v>26</v>
      </c>
      <c r="B28" s="12" t="s">
        <v>8</v>
      </c>
      <c r="C28" s="12" t="s">
        <v>21</v>
      </c>
      <c r="D28" s="12" t="s">
        <v>166</v>
      </c>
      <c r="E28" s="74"/>
      <c r="F28" s="73"/>
      <c r="G28" s="73"/>
    </row>
    <row r="29" spans="1:7" ht="13.5" hidden="1">
      <c r="A29" s="17" t="s">
        <v>12</v>
      </c>
      <c r="B29" s="74"/>
      <c r="C29" s="74"/>
      <c r="D29" s="12" t="s">
        <v>166</v>
      </c>
      <c r="E29" s="74"/>
      <c r="F29" s="73"/>
      <c r="G29" s="73"/>
    </row>
    <row r="30" spans="1:7" ht="13.5" hidden="1">
      <c r="A30" s="17" t="s">
        <v>11</v>
      </c>
      <c r="B30" s="12" t="s">
        <v>8</v>
      </c>
      <c r="C30" s="12" t="s">
        <v>21</v>
      </c>
      <c r="D30" s="12" t="s">
        <v>166</v>
      </c>
      <c r="E30" s="12" t="s">
        <v>19</v>
      </c>
      <c r="F30" s="73"/>
      <c r="G30" s="73"/>
    </row>
    <row r="31" spans="1:7" ht="13.5">
      <c r="A31" s="17" t="s">
        <v>128</v>
      </c>
      <c r="B31" s="12" t="s">
        <v>8</v>
      </c>
      <c r="C31" s="12" t="s">
        <v>50</v>
      </c>
      <c r="D31" s="12"/>
      <c r="E31" s="12"/>
      <c r="F31" s="73">
        <f>SUM(F34)</f>
        <v>300</v>
      </c>
      <c r="G31" s="73">
        <f>SUM(G34)</f>
        <v>300</v>
      </c>
    </row>
    <row r="32" spans="1:7" ht="13.5">
      <c r="A32" s="17" t="s">
        <v>167</v>
      </c>
      <c r="B32" s="12" t="s">
        <v>8</v>
      </c>
      <c r="C32" s="12" t="s">
        <v>50</v>
      </c>
      <c r="D32" s="12" t="s">
        <v>166</v>
      </c>
      <c r="E32" s="12"/>
      <c r="F32" s="73">
        <f>SUM(F34)</f>
        <v>300</v>
      </c>
      <c r="G32" s="73">
        <f>SUM(G34)</f>
        <v>300</v>
      </c>
    </row>
    <row r="33" spans="1:7" ht="13.5">
      <c r="A33" s="17" t="s">
        <v>129</v>
      </c>
      <c r="B33" s="12" t="s">
        <v>8</v>
      </c>
      <c r="C33" s="12" t="s">
        <v>50</v>
      </c>
      <c r="D33" s="12" t="s">
        <v>169</v>
      </c>
      <c r="E33" s="12"/>
      <c r="F33" s="73">
        <f>SUM(F34)</f>
        <v>300</v>
      </c>
      <c r="G33" s="73">
        <f>SUM(G34)</f>
        <v>300</v>
      </c>
    </row>
    <row r="34" spans="1:7" ht="13.5">
      <c r="A34" s="71" t="s">
        <v>149</v>
      </c>
      <c r="B34" s="12" t="s">
        <v>8</v>
      </c>
      <c r="C34" s="12" t="s">
        <v>50</v>
      </c>
      <c r="D34" s="12" t="s">
        <v>169</v>
      </c>
      <c r="E34" s="12" t="s">
        <v>152</v>
      </c>
      <c r="F34" s="73">
        <v>300</v>
      </c>
      <c r="G34" s="73">
        <v>300</v>
      </c>
    </row>
    <row r="35" spans="1:7" ht="13.5">
      <c r="A35" s="90" t="s">
        <v>74</v>
      </c>
      <c r="B35" s="12" t="s">
        <v>8</v>
      </c>
      <c r="C35" s="12" t="s">
        <v>75</v>
      </c>
      <c r="D35" s="12"/>
      <c r="E35" s="17"/>
      <c r="F35" s="73">
        <f>SUM(F36)</f>
        <v>1268.6</v>
      </c>
      <c r="G35" s="73">
        <f>SUM(G36)</f>
        <v>1261.8</v>
      </c>
    </row>
    <row r="36" spans="1:7" ht="13.5">
      <c r="A36" s="90" t="s">
        <v>167</v>
      </c>
      <c r="B36" s="12" t="s">
        <v>8</v>
      </c>
      <c r="C36" s="12" t="s">
        <v>75</v>
      </c>
      <c r="D36" s="12" t="s">
        <v>166</v>
      </c>
      <c r="E36" s="17"/>
      <c r="F36" s="73">
        <f>SUM(F38+F41+F39+F48)</f>
        <v>1268.6</v>
      </c>
      <c r="G36" s="73">
        <f>SUM(G38+G41+G39+G48)</f>
        <v>1261.8</v>
      </c>
    </row>
    <row r="37" spans="1:7" ht="13.5">
      <c r="A37" s="90" t="s">
        <v>127</v>
      </c>
      <c r="B37" s="12" t="s">
        <v>8</v>
      </c>
      <c r="C37" s="12" t="s">
        <v>75</v>
      </c>
      <c r="D37" s="12" t="s">
        <v>170</v>
      </c>
      <c r="E37" s="17"/>
      <c r="F37" s="73">
        <f>SUM(F38)</f>
        <v>129.3</v>
      </c>
      <c r="G37" s="73">
        <f>SUM(G38)</f>
        <v>129.3</v>
      </c>
    </row>
    <row r="38" spans="1:7" ht="13.5">
      <c r="A38" s="90" t="s">
        <v>149</v>
      </c>
      <c r="B38" s="12" t="s">
        <v>8</v>
      </c>
      <c r="C38" s="12" t="s">
        <v>75</v>
      </c>
      <c r="D38" s="12" t="s">
        <v>170</v>
      </c>
      <c r="E38" s="51">
        <v>800</v>
      </c>
      <c r="F38" s="73">
        <v>129.3</v>
      </c>
      <c r="G38" s="73">
        <v>129.3</v>
      </c>
    </row>
    <row r="39" spans="1:7" ht="26.25">
      <c r="A39" s="71" t="s">
        <v>296</v>
      </c>
      <c r="B39" s="12" t="s">
        <v>8</v>
      </c>
      <c r="C39" s="12" t="s">
        <v>75</v>
      </c>
      <c r="D39" s="12" t="s">
        <v>295</v>
      </c>
      <c r="E39" s="51"/>
      <c r="F39" s="73">
        <f>SUM(F40)</f>
        <v>675.3</v>
      </c>
      <c r="G39" s="73">
        <f>SUM(G40)</f>
        <v>668.5</v>
      </c>
    </row>
    <row r="40" spans="1:7" ht="63.75">
      <c r="A40" s="90" t="s">
        <v>147</v>
      </c>
      <c r="B40" s="122" t="s">
        <v>8</v>
      </c>
      <c r="C40" s="122" t="s">
        <v>75</v>
      </c>
      <c r="D40" s="122" t="s">
        <v>295</v>
      </c>
      <c r="E40" s="51">
        <v>100</v>
      </c>
      <c r="F40" s="73">
        <v>675.3</v>
      </c>
      <c r="G40" s="73">
        <v>668.5</v>
      </c>
    </row>
    <row r="41" spans="1:7" ht="13.5">
      <c r="A41" s="90" t="s">
        <v>177</v>
      </c>
      <c r="B41" s="12" t="s">
        <v>8</v>
      </c>
      <c r="C41" s="12" t="s">
        <v>75</v>
      </c>
      <c r="D41" s="12" t="s">
        <v>176</v>
      </c>
      <c r="E41" s="74"/>
      <c r="F41" s="73">
        <f>SUM(F42)</f>
        <v>446.5</v>
      </c>
      <c r="G41" s="73">
        <f>SUM(G42)</f>
        <v>446.5</v>
      </c>
    </row>
    <row r="42" spans="1:7" ht="63.75">
      <c r="A42" s="90" t="s">
        <v>147</v>
      </c>
      <c r="B42" s="12" t="s">
        <v>8</v>
      </c>
      <c r="C42" s="12" t="s">
        <v>75</v>
      </c>
      <c r="D42" s="12" t="s">
        <v>176</v>
      </c>
      <c r="E42" s="51">
        <v>100</v>
      </c>
      <c r="F42" s="73">
        <v>446.5</v>
      </c>
      <c r="G42" s="73">
        <v>446.5</v>
      </c>
    </row>
    <row r="43" spans="1:7" ht="25.5" customHeight="1" hidden="1">
      <c r="A43" s="91" t="s">
        <v>76</v>
      </c>
      <c r="B43" s="77" t="s">
        <v>29</v>
      </c>
      <c r="C43" s="77"/>
      <c r="D43" s="12" t="s">
        <v>166</v>
      </c>
      <c r="E43" s="39"/>
      <c r="F43" s="70">
        <f>SUM(F47)</f>
        <v>0</v>
      </c>
      <c r="G43" s="70">
        <f>SUM(G47)</f>
        <v>0</v>
      </c>
    </row>
    <row r="44" spans="1:7" ht="25.5" customHeight="1" hidden="1">
      <c r="A44" s="90" t="s">
        <v>77</v>
      </c>
      <c r="B44" s="12" t="s">
        <v>29</v>
      </c>
      <c r="C44" s="12" t="s">
        <v>18</v>
      </c>
      <c r="D44" s="12" t="s">
        <v>166</v>
      </c>
      <c r="E44" s="17"/>
      <c r="F44" s="73">
        <f>SUM(F47)</f>
        <v>0</v>
      </c>
      <c r="G44" s="73">
        <f>SUM(G47)</f>
        <v>0</v>
      </c>
    </row>
    <row r="45" spans="1:7" ht="25.5" customHeight="1" hidden="1">
      <c r="A45" s="90" t="s">
        <v>78</v>
      </c>
      <c r="B45" s="12" t="s">
        <v>29</v>
      </c>
      <c r="C45" s="12" t="s">
        <v>18</v>
      </c>
      <c r="D45" s="12" t="s">
        <v>166</v>
      </c>
      <c r="E45" s="17"/>
      <c r="F45" s="73">
        <f>SUM(F47)</f>
        <v>0</v>
      </c>
      <c r="G45" s="73">
        <f>SUM(G47)</f>
        <v>0</v>
      </c>
    </row>
    <row r="46" spans="1:7" ht="31.5" customHeight="1" hidden="1">
      <c r="A46" s="90" t="s">
        <v>80</v>
      </c>
      <c r="B46" s="12" t="s">
        <v>29</v>
      </c>
      <c r="C46" s="12" t="s">
        <v>18</v>
      </c>
      <c r="D46" s="12" t="s">
        <v>166</v>
      </c>
      <c r="E46" s="17"/>
      <c r="F46" s="73">
        <f>SUM(F47)</f>
        <v>0</v>
      </c>
      <c r="G46" s="73">
        <f>SUM(G47)</f>
        <v>0</v>
      </c>
    </row>
    <row r="47" spans="1:7" ht="38.25" customHeight="1" hidden="1">
      <c r="A47" s="90" t="s">
        <v>79</v>
      </c>
      <c r="B47" s="12" t="s">
        <v>29</v>
      </c>
      <c r="C47" s="12" t="s">
        <v>18</v>
      </c>
      <c r="D47" s="12" t="s">
        <v>166</v>
      </c>
      <c r="E47" s="12" t="s">
        <v>81</v>
      </c>
      <c r="F47" s="73"/>
      <c r="G47" s="73"/>
    </row>
    <row r="48" spans="1:7" ht="16.5" customHeight="1">
      <c r="A48" s="90" t="s">
        <v>260</v>
      </c>
      <c r="B48" s="12" t="s">
        <v>8</v>
      </c>
      <c r="C48" s="12" t="s">
        <v>75</v>
      </c>
      <c r="D48" s="12" t="s">
        <v>254</v>
      </c>
      <c r="E48" s="12"/>
      <c r="F48" s="73">
        <f>SUM(F49)</f>
        <v>17.5</v>
      </c>
      <c r="G48" s="73">
        <f>SUM(G49)</f>
        <v>17.5</v>
      </c>
    </row>
    <row r="49" spans="1:7" ht="30.75" customHeight="1">
      <c r="A49" s="90" t="s">
        <v>148</v>
      </c>
      <c r="B49" s="12" t="s">
        <v>8</v>
      </c>
      <c r="C49" s="12" t="s">
        <v>75</v>
      </c>
      <c r="D49" s="12" t="s">
        <v>254</v>
      </c>
      <c r="E49" s="51">
        <v>200</v>
      </c>
      <c r="F49" s="73">
        <v>17.5</v>
      </c>
      <c r="G49" s="73">
        <v>17.5</v>
      </c>
    </row>
    <row r="50" spans="1:7" ht="17.25" customHeight="1">
      <c r="A50" s="91" t="s">
        <v>171</v>
      </c>
      <c r="B50" s="77" t="s">
        <v>10</v>
      </c>
      <c r="C50" s="77"/>
      <c r="D50" s="77"/>
      <c r="E50" s="77"/>
      <c r="F50" s="70">
        <f>SUM(F57+F53)</f>
        <v>32659.6</v>
      </c>
      <c r="G50" s="70">
        <f>SUM(G57+G53)</f>
        <v>30649</v>
      </c>
    </row>
    <row r="51" spans="1:7" ht="17.25" customHeight="1">
      <c r="A51" s="90" t="s">
        <v>255</v>
      </c>
      <c r="B51" s="12" t="s">
        <v>10</v>
      </c>
      <c r="C51" s="12" t="s">
        <v>30</v>
      </c>
      <c r="D51" s="12"/>
      <c r="E51" s="39"/>
      <c r="F51" s="73">
        <f>SUM(F53)</f>
        <v>484.6</v>
      </c>
      <c r="G51" s="73">
        <f>SUM(G53)</f>
        <v>443.6</v>
      </c>
    </row>
    <row r="52" spans="1:7" ht="27.75" customHeight="1">
      <c r="A52" s="90" t="s">
        <v>256</v>
      </c>
      <c r="B52" s="12" t="s">
        <v>10</v>
      </c>
      <c r="C52" s="12" t="s">
        <v>30</v>
      </c>
      <c r="D52" s="12" t="s">
        <v>257</v>
      </c>
      <c r="E52" s="39"/>
      <c r="F52" s="73">
        <f>SUM(F53)</f>
        <v>484.6</v>
      </c>
      <c r="G52" s="73">
        <f>SUM(G53)</f>
        <v>443.6</v>
      </c>
    </row>
    <row r="53" spans="1:7" ht="30" customHeight="1">
      <c r="A53" s="90" t="s">
        <v>148</v>
      </c>
      <c r="B53" s="12" t="s">
        <v>10</v>
      </c>
      <c r="C53" s="12" t="s">
        <v>30</v>
      </c>
      <c r="D53" s="12" t="s">
        <v>257</v>
      </c>
      <c r="E53" s="51">
        <v>200</v>
      </c>
      <c r="F53" s="73">
        <v>484.6</v>
      </c>
      <c r="G53" s="73">
        <v>443.6</v>
      </c>
    </row>
    <row r="54" spans="1:7" ht="15.75" customHeight="1">
      <c r="A54" s="90" t="s">
        <v>172</v>
      </c>
      <c r="B54" s="12" t="s">
        <v>10</v>
      </c>
      <c r="C54" s="12" t="s">
        <v>173</v>
      </c>
      <c r="D54" s="12"/>
      <c r="E54" s="12"/>
      <c r="F54" s="73">
        <f>SUM(F57)</f>
        <v>32175</v>
      </c>
      <c r="G54" s="73">
        <f>SUM(G57)</f>
        <v>30205.4</v>
      </c>
    </row>
    <row r="55" spans="1:7" ht="18" customHeight="1">
      <c r="A55" s="90" t="s">
        <v>246</v>
      </c>
      <c r="B55" s="12" t="s">
        <v>10</v>
      </c>
      <c r="C55" s="12" t="s">
        <v>173</v>
      </c>
      <c r="D55" s="12" t="s">
        <v>238</v>
      </c>
      <c r="E55" s="12"/>
      <c r="F55" s="73">
        <f>SUM(F57)</f>
        <v>32175</v>
      </c>
      <c r="G55" s="73">
        <f>SUM(G57)</f>
        <v>30205.4</v>
      </c>
    </row>
    <row r="56" spans="1:7" ht="26.25" customHeight="1">
      <c r="A56" s="90" t="s">
        <v>174</v>
      </c>
      <c r="B56" s="12" t="s">
        <v>10</v>
      </c>
      <c r="C56" s="12" t="s">
        <v>173</v>
      </c>
      <c r="D56" s="12" t="s">
        <v>239</v>
      </c>
      <c r="E56" s="12"/>
      <c r="F56" s="73">
        <f>SUM(F57)</f>
        <v>32175</v>
      </c>
      <c r="G56" s="73">
        <f>SUM(G57)</f>
        <v>30205.4</v>
      </c>
    </row>
    <row r="57" spans="1:7" ht="25.5" customHeight="1">
      <c r="A57" s="90" t="s">
        <v>148</v>
      </c>
      <c r="B57" s="12" t="s">
        <v>10</v>
      </c>
      <c r="C57" s="12" t="s">
        <v>173</v>
      </c>
      <c r="D57" s="12" t="s">
        <v>239</v>
      </c>
      <c r="E57" s="12" t="s">
        <v>151</v>
      </c>
      <c r="F57" s="73">
        <v>32175</v>
      </c>
      <c r="G57" s="73">
        <v>30205.4</v>
      </c>
    </row>
    <row r="58" spans="1:7" s="5" customFormat="1" ht="15">
      <c r="A58" s="91" t="s">
        <v>62</v>
      </c>
      <c r="B58" s="77" t="s">
        <v>21</v>
      </c>
      <c r="C58" s="77"/>
      <c r="D58" s="12"/>
      <c r="E58" s="77"/>
      <c r="F58" s="70">
        <f>SUM(F66+F67+F62)</f>
        <v>45766.7</v>
      </c>
      <c r="G58" s="70">
        <f>SUM(G66+G67+G62)</f>
        <v>44971</v>
      </c>
    </row>
    <row r="59" spans="1:7" s="5" customFormat="1" ht="15">
      <c r="A59" s="90" t="s">
        <v>124</v>
      </c>
      <c r="B59" s="12" t="s">
        <v>21</v>
      </c>
      <c r="C59" s="12" t="s">
        <v>8</v>
      </c>
      <c r="D59" s="12"/>
      <c r="E59" s="77"/>
      <c r="F59" s="73">
        <f>SUM(F62)</f>
        <v>15984</v>
      </c>
      <c r="G59" s="73">
        <f>SUM(G62)</f>
        <v>15984</v>
      </c>
    </row>
    <row r="60" spans="1:7" s="5" customFormat="1" ht="15">
      <c r="A60" s="90" t="s">
        <v>167</v>
      </c>
      <c r="B60" s="12" t="s">
        <v>21</v>
      </c>
      <c r="C60" s="12" t="s">
        <v>8</v>
      </c>
      <c r="D60" s="12" t="s">
        <v>166</v>
      </c>
      <c r="E60" s="77"/>
      <c r="F60" s="73">
        <f>SUM(F61)</f>
        <v>15984</v>
      </c>
      <c r="G60" s="73">
        <f>SUM(G61)</f>
        <v>15984</v>
      </c>
    </row>
    <row r="61" spans="1:7" s="5" customFormat="1" ht="63.75">
      <c r="A61" s="90" t="s">
        <v>234</v>
      </c>
      <c r="B61" s="12" t="s">
        <v>21</v>
      </c>
      <c r="C61" s="12" t="s">
        <v>8</v>
      </c>
      <c r="D61" s="12" t="s">
        <v>175</v>
      </c>
      <c r="E61" s="12"/>
      <c r="F61" s="73">
        <f>SUM(F62)</f>
        <v>15984</v>
      </c>
      <c r="G61" s="73">
        <f>SUM(G62)</f>
        <v>15984</v>
      </c>
    </row>
    <row r="62" spans="1:7" s="5" customFormat="1" ht="15">
      <c r="A62" s="90" t="s">
        <v>85</v>
      </c>
      <c r="B62" s="12" t="s">
        <v>21</v>
      </c>
      <c r="C62" s="12" t="s">
        <v>8</v>
      </c>
      <c r="D62" s="12" t="s">
        <v>175</v>
      </c>
      <c r="E62" s="12" t="s">
        <v>19</v>
      </c>
      <c r="F62" s="73">
        <v>15984</v>
      </c>
      <c r="G62" s="73">
        <v>15984</v>
      </c>
    </row>
    <row r="63" spans="1:7" s="5" customFormat="1" ht="15">
      <c r="A63" s="17" t="s">
        <v>120</v>
      </c>
      <c r="B63" s="12" t="s">
        <v>21</v>
      </c>
      <c r="C63" s="12" t="s">
        <v>28</v>
      </c>
      <c r="D63" s="12"/>
      <c r="E63" s="77"/>
      <c r="F63" s="73">
        <f>SUM(F66)</f>
        <v>0</v>
      </c>
      <c r="G63" s="73">
        <f>SUM(G66)</f>
        <v>0</v>
      </c>
    </row>
    <row r="64" spans="1:7" s="5" customFormat="1" ht="15">
      <c r="A64" s="17" t="s">
        <v>120</v>
      </c>
      <c r="B64" s="12" t="s">
        <v>21</v>
      </c>
      <c r="C64" s="12" t="s">
        <v>28</v>
      </c>
      <c r="D64" s="12" t="s">
        <v>240</v>
      </c>
      <c r="E64" s="12"/>
      <c r="F64" s="73">
        <f>SUM(F66)</f>
        <v>0</v>
      </c>
      <c r="G64" s="73">
        <f>SUM(G66)</f>
        <v>0</v>
      </c>
    </row>
    <row r="65" spans="1:7" s="5" customFormat="1" ht="15">
      <c r="A65" s="17" t="s">
        <v>121</v>
      </c>
      <c r="B65" s="12" t="s">
        <v>21</v>
      </c>
      <c r="C65" s="12" t="s">
        <v>28</v>
      </c>
      <c r="D65" s="12" t="s">
        <v>241</v>
      </c>
      <c r="E65" s="12"/>
      <c r="F65" s="73">
        <f>SUM(F66)</f>
        <v>0</v>
      </c>
      <c r="G65" s="73">
        <f>SUM(G66)</f>
        <v>0</v>
      </c>
    </row>
    <row r="66" spans="1:7" s="5" customFormat="1" ht="27">
      <c r="A66" s="71" t="s">
        <v>278</v>
      </c>
      <c r="B66" s="12" t="s">
        <v>21</v>
      </c>
      <c r="C66" s="12" t="s">
        <v>28</v>
      </c>
      <c r="D66" s="12" t="s">
        <v>241</v>
      </c>
      <c r="E66" s="12" t="s">
        <v>152</v>
      </c>
      <c r="F66" s="73">
        <v>0</v>
      </c>
      <c r="G66" s="73">
        <v>0</v>
      </c>
    </row>
    <row r="67" spans="1:7" s="5" customFormat="1" ht="15">
      <c r="A67" s="17" t="s">
        <v>1</v>
      </c>
      <c r="B67" s="12" t="s">
        <v>21</v>
      </c>
      <c r="C67" s="12" t="s">
        <v>29</v>
      </c>
      <c r="D67" s="12"/>
      <c r="E67" s="12"/>
      <c r="F67" s="73">
        <f>SUM(F70+F74+F72+F109)</f>
        <v>29782.7</v>
      </c>
      <c r="G67" s="73">
        <f>SUM(G70+G74+G72+G109)</f>
        <v>28987</v>
      </c>
    </row>
    <row r="68" spans="1:7" ht="13.5">
      <c r="A68" s="71" t="s">
        <v>246</v>
      </c>
      <c r="B68" s="12" t="s">
        <v>21</v>
      </c>
      <c r="C68" s="12" t="s">
        <v>29</v>
      </c>
      <c r="D68" s="12" t="s">
        <v>238</v>
      </c>
      <c r="E68" s="12"/>
      <c r="F68" s="73">
        <v>29783.7</v>
      </c>
      <c r="G68" s="73">
        <v>27843.4</v>
      </c>
    </row>
    <row r="69" spans="1:7" ht="13.5">
      <c r="A69" s="71" t="s">
        <v>2</v>
      </c>
      <c r="B69" s="12" t="s">
        <v>63</v>
      </c>
      <c r="C69" s="12" t="s">
        <v>29</v>
      </c>
      <c r="D69" s="12" t="s">
        <v>242</v>
      </c>
      <c r="E69" s="12"/>
      <c r="F69" s="73">
        <f>SUM(F70)</f>
        <v>20908</v>
      </c>
      <c r="G69" s="73">
        <f>SUM(G70)</f>
        <v>20863</v>
      </c>
    </row>
    <row r="70" spans="1:7" ht="26.25">
      <c r="A70" s="71" t="s">
        <v>148</v>
      </c>
      <c r="B70" s="12" t="s">
        <v>21</v>
      </c>
      <c r="C70" s="12" t="s">
        <v>29</v>
      </c>
      <c r="D70" s="12" t="s">
        <v>242</v>
      </c>
      <c r="E70" s="12" t="s">
        <v>151</v>
      </c>
      <c r="F70" s="73">
        <v>20908</v>
      </c>
      <c r="G70" s="73">
        <v>20863</v>
      </c>
    </row>
    <row r="71" spans="1:7" ht="13.5">
      <c r="A71" s="71" t="s">
        <v>122</v>
      </c>
      <c r="B71" s="12" t="s">
        <v>21</v>
      </c>
      <c r="C71" s="12" t="s">
        <v>29</v>
      </c>
      <c r="D71" s="12" t="s">
        <v>243</v>
      </c>
      <c r="E71" s="12"/>
      <c r="F71" s="73">
        <f>SUM(F72)</f>
        <v>5031.7</v>
      </c>
      <c r="G71" s="73">
        <f>SUM(G72)</f>
        <v>4844</v>
      </c>
    </row>
    <row r="72" spans="1:7" ht="26.25">
      <c r="A72" s="71" t="s">
        <v>148</v>
      </c>
      <c r="B72" s="12" t="s">
        <v>21</v>
      </c>
      <c r="C72" s="12" t="s">
        <v>29</v>
      </c>
      <c r="D72" s="12" t="s">
        <v>243</v>
      </c>
      <c r="E72" s="12" t="s">
        <v>151</v>
      </c>
      <c r="F72" s="73">
        <v>5031.7</v>
      </c>
      <c r="G72" s="73">
        <v>4844</v>
      </c>
    </row>
    <row r="73" spans="1:7" ht="13.5">
      <c r="A73" s="71" t="s">
        <v>248</v>
      </c>
      <c r="B73" s="12" t="s">
        <v>21</v>
      </c>
      <c r="C73" s="12" t="s">
        <v>29</v>
      </c>
      <c r="D73" s="12" t="s">
        <v>244</v>
      </c>
      <c r="E73" s="12"/>
      <c r="F73" s="73">
        <f>SUM(F74)</f>
        <v>400</v>
      </c>
      <c r="G73" s="73">
        <f>SUM(G74)</f>
        <v>380</v>
      </c>
    </row>
    <row r="74" spans="1:7" ht="26.25">
      <c r="A74" s="71" t="s">
        <v>148</v>
      </c>
      <c r="B74" s="12" t="s">
        <v>21</v>
      </c>
      <c r="C74" s="12" t="s">
        <v>29</v>
      </c>
      <c r="D74" s="12" t="s">
        <v>244</v>
      </c>
      <c r="E74" s="12" t="s">
        <v>151</v>
      </c>
      <c r="F74" s="73">
        <v>400</v>
      </c>
      <c r="G74" s="73">
        <v>380</v>
      </c>
    </row>
    <row r="75" spans="1:7" ht="13.5" hidden="1">
      <c r="A75" s="17" t="s">
        <v>41</v>
      </c>
      <c r="B75" s="12"/>
      <c r="C75" s="12"/>
      <c r="D75" s="12" t="s">
        <v>166</v>
      </c>
      <c r="E75" s="12"/>
      <c r="F75" s="73"/>
      <c r="G75" s="73"/>
    </row>
    <row r="76" spans="1:7" ht="13.5" hidden="1">
      <c r="A76" s="17" t="s">
        <v>42</v>
      </c>
      <c r="B76" s="12" t="s">
        <v>39</v>
      </c>
      <c r="C76" s="12" t="s">
        <v>8</v>
      </c>
      <c r="D76" s="12" t="s">
        <v>166</v>
      </c>
      <c r="E76" s="12"/>
      <c r="F76" s="85"/>
      <c r="G76" s="85"/>
    </row>
    <row r="77" spans="1:7" ht="13.5" hidden="1">
      <c r="A77" s="17" t="s">
        <v>32</v>
      </c>
      <c r="B77" s="12"/>
      <c r="C77" s="12"/>
      <c r="D77" s="12" t="s">
        <v>166</v>
      </c>
      <c r="E77" s="12"/>
      <c r="F77" s="73"/>
      <c r="G77" s="73"/>
    </row>
    <row r="78" spans="1:7" ht="13.5" hidden="1">
      <c r="A78" s="17" t="s">
        <v>31</v>
      </c>
      <c r="B78" s="12" t="s">
        <v>39</v>
      </c>
      <c r="C78" s="12" t="s">
        <v>8</v>
      </c>
      <c r="D78" s="12" t="s">
        <v>166</v>
      </c>
      <c r="E78" s="12"/>
      <c r="F78" s="73"/>
      <c r="G78" s="73"/>
    </row>
    <row r="79" spans="1:7" ht="13.5" hidden="1">
      <c r="A79" s="17" t="s">
        <v>16</v>
      </c>
      <c r="B79" s="12"/>
      <c r="C79" s="12"/>
      <c r="D79" s="12" t="s">
        <v>166</v>
      </c>
      <c r="E79" s="12"/>
      <c r="F79" s="73"/>
      <c r="G79" s="73"/>
    </row>
    <row r="80" spans="1:7" ht="13.5" hidden="1">
      <c r="A80" s="17" t="s">
        <v>14</v>
      </c>
      <c r="B80" s="12" t="s">
        <v>39</v>
      </c>
      <c r="C80" s="12" t="s">
        <v>8</v>
      </c>
      <c r="D80" s="12" t="s">
        <v>166</v>
      </c>
      <c r="E80" s="12" t="s">
        <v>17</v>
      </c>
      <c r="F80" s="73"/>
      <c r="G80" s="73"/>
    </row>
    <row r="81" spans="1:7" ht="13.5" hidden="1">
      <c r="A81" s="17" t="s">
        <v>45</v>
      </c>
      <c r="B81" s="12"/>
      <c r="C81" s="12"/>
      <c r="D81" s="12" t="s">
        <v>166</v>
      </c>
      <c r="E81" s="12"/>
      <c r="F81" s="73"/>
      <c r="G81" s="73"/>
    </row>
    <row r="82" spans="1:7" ht="13.5" hidden="1">
      <c r="A82" s="17" t="s">
        <v>46</v>
      </c>
      <c r="B82" s="12"/>
      <c r="C82" s="12"/>
      <c r="D82" s="12" t="s">
        <v>166</v>
      </c>
      <c r="E82" s="12"/>
      <c r="F82" s="73"/>
      <c r="G82" s="73"/>
    </row>
    <row r="83" spans="1:7" ht="13.5" hidden="1">
      <c r="A83" s="17" t="s">
        <v>15</v>
      </c>
      <c r="B83" s="12" t="s">
        <v>39</v>
      </c>
      <c r="C83" s="12" t="s">
        <v>8</v>
      </c>
      <c r="D83" s="12" t="s">
        <v>166</v>
      </c>
      <c r="E83" s="12"/>
      <c r="F83" s="85"/>
      <c r="G83" s="85"/>
    </row>
    <row r="84" spans="1:7" ht="13.5" hidden="1">
      <c r="A84" s="17" t="s">
        <v>16</v>
      </c>
      <c r="B84" s="12"/>
      <c r="C84" s="12"/>
      <c r="D84" s="12" t="s">
        <v>166</v>
      </c>
      <c r="E84" s="12"/>
      <c r="F84" s="73"/>
      <c r="G84" s="73"/>
    </row>
    <row r="85" spans="1:7" ht="13.5" hidden="1">
      <c r="A85" s="17" t="s">
        <v>14</v>
      </c>
      <c r="B85" s="12" t="s">
        <v>39</v>
      </c>
      <c r="C85" s="12" t="s">
        <v>8</v>
      </c>
      <c r="D85" s="12" t="s">
        <v>166</v>
      </c>
      <c r="E85" s="12" t="s">
        <v>17</v>
      </c>
      <c r="F85" s="73"/>
      <c r="G85" s="73"/>
    </row>
    <row r="86" spans="1:7" ht="13.5" hidden="1">
      <c r="A86" s="17" t="s">
        <v>49</v>
      </c>
      <c r="B86" s="12"/>
      <c r="C86" s="12"/>
      <c r="D86" s="12" t="s">
        <v>166</v>
      </c>
      <c r="E86" s="12"/>
      <c r="F86" s="73"/>
      <c r="G86" s="73"/>
    </row>
    <row r="87" spans="1:7" ht="13.5" hidden="1">
      <c r="A87" s="17" t="s">
        <v>15</v>
      </c>
      <c r="B87" s="12" t="s">
        <v>39</v>
      </c>
      <c r="C87" s="12" t="s">
        <v>28</v>
      </c>
      <c r="D87" s="12" t="s">
        <v>166</v>
      </c>
      <c r="E87" s="12"/>
      <c r="F87" s="73"/>
      <c r="G87" s="73"/>
    </row>
    <row r="88" spans="1:7" ht="13.5" hidden="1">
      <c r="A88" s="17" t="s">
        <v>43</v>
      </c>
      <c r="B88" s="12"/>
      <c r="C88" s="12"/>
      <c r="D88" s="12" t="s">
        <v>166</v>
      </c>
      <c r="E88" s="12"/>
      <c r="F88" s="73"/>
      <c r="G88" s="73"/>
    </row>
    <row r="89" spans="1:7" ht="13.5" hidden="1">
      <c r="A89" s="17" t="s">
        <v>44</v>
      </c>
      <c r="B89" s="12"/>
      <c r="C89" s="12"/>
      <c r="D89" s="12" t="s">
        <v>166</v>
      </c>
      <c r="E89" s="12"/>
      <c r="F89" s="73"/>
      <c r="G89" s="73"/>
    </row>
    <row r="90" spans="1:7" ht="13.5" hidden="1">
      <c r="A90" s="17" t="s">
        <v>40</v>
      </c>
      <c r="B90" s="12" t="s">
        <v>39</v>
      </c>
      <c r="C90" s="12" t="s">
        <v>28</v>
      </c>
      <c r="D90" s="12" t="s">
        <v>166</v>
      </c>
      <c r="E90" s="12"/>
      <c r="F90" s="73"/>
      <c r="G90" s="73"/>
    </row>
    <row r="91" spans="1:7" ht="13.5" hidden="1">
      <c r="A91" s="17" t="s">
        <v>45</v>
      </c>
      <c r="B91" s="12"/>
      <c r="C91" s="12"/>
      <c r="D91" s="12" t="s">
        <v>166</v>
      </c>
      <c r="E91" s="12"/>
      <c r="F91" s="73"/>
      <c r="G91" s="73"/>
    </row>
    <row r="92" spans="1:7" ht="13.5" hidden="1">
      <c r="A92" s="17" t="s">
        <v>46</v>
      </c>
      <c r="B92" s="12"/>
      <c r="C92" s="12"/>
      <c r="D92" s="12" t="s">
        <v>166</v>
      </c>
      <c r="E92" s="12"/>
      <c r="F92" s="73"/>
      <c r="G92" s="73"/>
    </row>
    <row r="93" spans="1:7" ht="13.5" hidden="1">
      <c r="A93" s="17" t="s">
        <v>15</v>
      </c>
      <c r="B93" s="12" t="s">
        <v>39</v>
      </c>
      <c r="C93" s="12" t="s">
        <v>28</v>
      </c>
      <c r="D93" s="12" t="s">
        <v>166</v>
      </c>
      <c r="E93" s="12" t="s">
        <v>38</v>
      </c>
      <c r="F93" s="73"/>
      <c r="G93" s="73"/>
    </row>
    <row r="94" spans="1:7" ht="13.5" hidden="1">
      <c r="A94" s="17"/>
      <c r="B94" s="12"/>
      <c r="C94" s="12"/>
      <c r="D94" s="12" t="s">
        <v>166</v>
      </c>
      <c r="E94" s="12"/>
      <c r="F94" s="73"/>
      <c r="G94" s="73"/>
    </row>
    <row r="95" spans="1:7" ht="13.5" hidden="1">
      <c r="A95" s="17" t="s">
        <v>47</v>
      </c>
      <c r="B95" s="12"/>
      <c r="C95" s="12"/>
      <c r="D95" s="12" t="s">
        <v>166</v>
      </c>
      <c r="E95" s="12"/>
      <c r="F95" s="73"/>
      <c r="G95" s="73"/>
    </row>
    <row r="96" spans="1:7" ht="13.5" hidden="1">
      <c r="A96" s="17" t="s">
        <v>44</v>
      </c>
      <c r="B96" s="12"/>
      <c r="C96" s="12"/>
      <c r="D96" s="12" t="s">
        <v>166</v>
      </c>
      <c r="E96" s="12"/>
      <c r="F96" s="73"/>
      <c r="G96" s="73"/>
    </row>
    <row r="97" spans="1:7" ht="13.5" hidden="1">
      <c r="A97" s="17" t="s">
        <v>40</v>
      </c>
      <c r="B97" s="12" t="s">
        <v>39</v>
      </c>
      <c r="C97" s="12" t="s">
        <v>30</v>
      </c>
      <c r="D97" s="12" t="s">
        <v>166</v>
      </c>
      <c r="E97" s="12"/>
      <c r="F97" s="85"/>
      <c r="G97" s="85"/>
    </row>
    <row r="98" spans="1:7" ht="13.5" hidden="1">
      <c r="A98" s="17" t="s">
        <v>33</v>
      </c>
      <c r="B98" s="12"/>
      <c r="C98" s="12"/>
      <c r="D98" s="12" t="s">
        <v>166</v>
      </c>
      <c r="E98" s="12"/>
      <c r="F98" s="73"/>
      <c r="G98" s="73"/>
    </row>
    <row r="99" spans="1:7" ht="13.5" hidden="1">
      <c r="A99" s="17" t="s">
        <v>34</v>
      </c>
      <c r="B99" s="12"/>
      <c r="C99" s="12"/>
      <c r="D99" s="12" t="s">
        <v>166</v>
      </c>
      <c r="E99" s="12"/>
      <c r="F99" s="73"/>
      <c r="G99" s="73"/>
    </row>
    <row r="100" spans="1:7" ht="13.5" hidden="1">
      <c r="A100" s="17" t="s">
        <v>35</v>
      </c>
      <c r="B100" s="12"/>
      <c r="C100" s="12"/>
      <c r="D100" s="12" t="s">
        <v>166</v>
      </c>
      <c r="E100" s="12"/>
      <c r="F100" s="73"/>
      <c r="G100" s="73"/>
    </row>
    <row r="101" spans="1:7" ht="13.5" hidden="1">
      <c r="A101" s="17" t="s">
        <v>36</v>
      </c>
      <c r="B101" s="12"/>
      <c r="C101" s="12"/>
      <c r="D101" s="12" t="s">
        <v>166</v>
      </c>
      <c r="E101" s="12"/>
      <c r="F101" s="73"/>
      <c r="G101" s="73"/>
    </row>
    <row r="102" spans="1:7" ht="13.5" hidden="1">
      <c r="A102" s="17" t="s">
        <v>48</v>
      </c>
      <c r="B102" s="12"/>
      <c r="C102" s="12"/>
      <c r="D102" s="12" t="s">
        <v>166</v>
      </c>
      <c r="E102" s="12"/>
      <c r="F102" s="73"/>
      <c r="G102" s="73"/>
    </row>
    <row r="103" spans="1:7" ht="13.5" hidden="1">
      <c r="A103" s="17" t="s">
        <v>37</v>
      </c>
      <c r="B103" s="12" t="s">
        <v>39</v>
      </c>
      <c r="C103" s="12" t="s">
        <v>30</v>
      </c>
      <c r="D103" s="12" t="s">
        <v>166</v>
      </c>
      <c r="E103" s="12"/>
      <c r="F103" s="73"/>
      <c r="G103" s="73"/>
    </row>
    <row r="104" spans="1:7" ht="13.5" hidden="1">
      <c r="A104" s="17" t="s">
        <v>32</v>
      </c>
      <c r="B104" s="12"/>
      <c r="C104" s="12"/>
      <c r="D104" s="12" t="s">
        <v>166</v>
      </c>
      <c r="E104" s="12"/>
      <c r="F104" s="73"/>
      <c r="G104" s="73"/>
    </row>
    <row r="105" spans="1:7" ht="13.5" hidden="1">
      <c r="A105" s="17" t="s">
        <v>31</v>
      </c>
      <c r="B105" s="12" t="s">
        <v>39</v>
      </c>
      <c r="C105" s="12" t="s">
        <v>30</v>
      </c>
      <c r="D105" s="12" t="s">
        <v>166</v>
      </c>
      <c r="E105" s="12"/>
      <c r="F105" s="73"/>
      <c r="G105" s="73"/>
    </row>
    <row r="106" spans="1:7" ht="13.5" hidden="1">
      <c r="A106" s="17" t="s">
        <v>16</v>
      </c>
      <c r="B106" s="12"/>
      <c r="C106" s="12"/>
      <c r="D106" s="12" t="s">
        <v>166</v>
      </c>
      <c r="E106" s="12"/>
      <c r="F106" s="73"/>
      <c r="G106" s="73"/>
    </row>
    <row r="107" spans="1:7" ht="13.5" hidden="1">
      <c r="A107" s="17" t="s">
        <v>14</v>
      </c>
      <c r="B107" s="12" t="s">
        <v>39</v>
      </c>
      <c r="C107" s="12" t="s">
        <v>30</v>
      </c>
      <c r="D107" s="12" t="s">
        <v>166</v>
      </c>
      <c r="E107" s="12" t="s">
        <v>17</v>
      </c>
      <c r="F107" s="73"/>
      <c r="G107" s="73"/>
    </row>
    <row r="108" spans="1:7" ht="26.25">
      <c r="A108" s="71" t="s">
        <v>123</v>
      </c>
      <c r="B108" s="12" t="s">
        <v>21</v>
      </c>
      <c r="C108" s="12" t="s">
        <v>29</v>
      </c>
      <c r="D108" s="12" t="s">
        <v>245</v>
      </c>
      <c r="E108" s="12"/>
      <c r="F108" s="73">
        <f>SUM(F109)</f>
        <v>3443</v>
      </c>
      <c r="G108" s="73">
        <f>SUM(G109)</f>
        <v>2900</v>
      </c>
    </row>
    <row r="109" spans="1:7" ht="26.25">
      <c r="A109" s="71" t="s">
        <v>148</v>
      </c>
      <c r="B109" s="12" t="s">
        <v>21</v>
      </c>
      <c r="C109" s="12" t="s">
        <v>29</v>
      </c>
      <c r="D109" s="12" t="s">
        <v>245</v>
      </c>
      <c r="E109" s="12" t="s">
        <v>151</v>
      </c>
      <c r="F109" s="73">
        <v>3443</v>
      </c>
      <c r="G109" s="73">
        <v>2900</v>
      </c>
    </row>
    <row r="110" spans="1:7" ht="13.5">
      <c r="A110" s="39" t="s">
        <v>82</v>
      </c>
      <c r="B110" s="77" t="s">
        <v>39</v>
      </c>
      <c r="C110" s="77"/>
      <c r="D110" s="12"/>
      <c r="E110" s="77"/>
      <c r="F110" s="70">
        <f>SUM(F114)</f>
        <v>47750.3</v>
      </c>
      <c r="G110" s="70">
        <f>SUM(G114)</f>
        <v>52203.4</v>
      </c>
    </row>
    <row r="111" spans="1:7" ht="13.5">
      <c r="A111" s="17" t="s">
        <v>86</v>
      </c>
      <c r="B111" s="12" t="s">
        <v>39</v>
      </c>
      <c r="C111" s="12" t="s">
        <v>8</v>
      </c>
      <c r="D111" s="12"/>
      <c r="E111" s="12"/>
      <c r="F111" s="73">
        <f>SUM(F114)</f>
        <v>47750.3</v>
      </c>
      <c r="G111" s="73">
        <f>SUM(G114)</f>
        <v>52203.4</v>
      </c>
    </row>
    <row r="112" spans="1:7" ht="13.5">
      <c r="A112" s="17" t="s">
        <v>167</v>
      </c>
      <c r="B112" s="12" t="s">
        <v>39</v>
      </c>
      <c r="C112" s="12" t="s">
        <v>8</v>
      </c>
      <c r="D112" s="12" t="s">
        <v>166</v>
      </c>
      <c r="E112" s="12"/>
      <c r="F112" s="73">
        <f>SUM(F114)</f>
        <v>47750.3</v>
      </c>
      <c r="G112" s="73">
        <f>SUM(G114)</f>
        <v>52203.4</v>
      </c>
    </row>
    <row r="113" spans="1:7" ht="64.5">
      <c r="A113" s="71" t="s">
        <v>234</v>
      </c>
      <c r="B113" s="12" t="s">
        <v>39</v>
      </c>
      <c r="C113" s="12" t="s">
        <v>8</v>
      </c>
      <c r="D113" s="12" t="s">
        <v>175</v>
      </c>
      <c r="E113" s="12"/>
      <c r="F113" s="73">
        <f>SUM(F114)</f>
        <v>47750.3</v>
      </c>
      <c r="G113" s="73">
        <f>SUM(G114)</f>
        <v>52203.4</v>
      </c>
    </row>
    <row r="114" spans="1:7" ht="13.5">
      <c r="A114" s="17" t="s">
        <v>85</v>
      </c>
      <c r="B114" s="12" t="s">
        <v>39</v>
      </c>
      <c r="C114" s="12" t="s">
        <v>8</v>
      </c>
      <c r="D114" s="12" t="s">
        <v>175</v>
      </c>
      <c r="E114" s="12" t="s">
        <v>19</v>
      </c>
      <c r="F114" s="73">
        <v>47750.3</v>
      </c>
      <c r="G114" s="73">
        <v>52203.4</v>
      </c>
    </row>
    <row r="115" spans="1:7" ht="32.25" customHeight="1">
      <c r="A115" s="78" t="s">
        <v>259</v>
      </c>
      <c r="B115" s="105"/>
      <c r="C115" s="105"/>
      <c r="D115" s="105"/>
      <c r="E115" s="106"/>
      <c r="F115" s="97">
        <f>SUM(F110+F58+F43+F10+F50)</f>
        <v>131199.3</v>
      </c>
      <c r="G115" s="97">
        <f>SUM(G110+G58+G43+G10+G50)</f>
        <v>132800.7</v>
      </c>
    </row>
    <row r="116" ht="13.5">
      <c r="G116" s="4"/>
    </row>
    <row r="117" ht="13.5">
      <c r="F117" s="8"/>
    </row>
    <row r="118" ht="13.5">
      <c r="G118" s="4"/>
    </row>
    <row r="119" ht="13.5">
      <c r="G119" s="4"/>
    </row>
    <row r="120" ht="13.5">
      <c r="G120" s="4"/>
    </row>
    <row r="121" ht="13.5">
      <c r="G121" s="4"/>
    </row>
    <row r="122" ht="13.5">
      <c r="G122" s="4"/>
    </row>
    <row r="123" ht="13.5">
      <c r="G123" s="4"/>
    </row>
    <row r="124" ht="13.5">
      <c r="G124" s="4"/>
    </row>
    <row r="125" ht="13.5">
      <c r="G125" s="4"/>
    </row>
    <row r="126" ht="13.5">
      <c r="G126" s="4"/>
    </row>
    <row r="127" ht="13.5">
      <c r="G127" s="4"/>
    </row>
    <row r="128" ht="13.5">
      <c r="G128" s="4"/>
    </row>
    <row r="129" ht="13.5">
      <c r="G129" s="4"/>
    </row>
    <row r="130" ht="13.5">
      <c r="G130" s="4"/>
    </row>
    <row r="131" ht="13.5">
      <c r="G131" s="4"/>
    </row>
    <row r="132" ht="13.5">
      <c r="G132" s="4"/>
    </row>
    <row r="133" ht="13.5">
      <c r="G133" s="4"/>
    </row>
    <row r="134" ht="13.5">
      <c r="G134" s="4"/>
    </row>
    <row r="135" ht="13.5">
      <c r="G135" s="4"/>
    </row>
    <row r="136" ht="13.5">
      <c r="G136" s="4"/>
    </row>
    <row r="137" ht="13.5">
      <c r="G137" s="4"/>
    </row>
    <row r="138" ht="13.5">
      <c r="G138" s="4"/>
    </row>
    <row r="139" ht="13.5">
      <c r="G139" s="4"/>
    </row>
    <row r="140" ht="13.5">
      <c r="G140" s="4"/>
    </row>
    <row r="141" ht="13.5">
      <c r="G141" s="4"/>
    </row>
    <row r="142" ht="13.5">
      <c r="G142" s="4"/>
    </row>
    <row r="143" ht="13.5">
      <c r="G143" s="4"/>
    </row>
    <row r="144" ht="13.5">
      <c r="G144" s="4"/>
    </row>
  </sheetData>
  <sheetProtection/>
  <mergeCells count="9">
    <mergeCell ref="E7:E8"/>
    <mergeCell ref="F7:G7"/>
    <mergeCell ref="A3:E3"/>
    <mergeCell ref="A4:E4"/>
    <mergeCell ref="A5:E5"/>
    <mergeCell ref="A7:A8"/>
    <mergeCell ref="B7:B8"/>
    <mergeCell ref="C7:C8"/>
    <mergeCell ref="D7:D8"/>
  </mergeCells>
  <printOptions/>
  <pageMargins left="0.7480314960629921" right="0.5118110236220472" top="0.4724409448818898" bottom="0.472440944881889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Lena</cp:lastModifiedBy>
  <cp:lastPrinted>2018-10-23T05:50:55Z</cp:lastPrinted>
  <dcterms:created xsi:type="dcterms:W3CDTF">2007-10-24T04:15:56Z</dcterms:created>
  <dcterms:modified xsi:type="dcterms:W3CDTF">2018-10-29T11:02:05Z</dcterms:modified>
  <cp:category/>
  <cp:version/>
  <cp:contentType/>
  <cp:contentStatus/>
</cp:coreProperties>
</file>