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_params" sheetId="4" state="hidden" r:id="rId2"/>
    <sheet name="Задолженность по налогам" sheetId="5" r:id="rId3"/>
  </sheets>
  <definedNames>
    <definedName name="APPT" localSheetId="0">Доходы!$A$20</definedName>
    <definedName name="FILE_NAME" localSheetId="0">Доходы!$F$10</definedName>
    <definedName name="FIO" localSheetId="0">Доходы!$B$20</definedName>
    <definedName name="FORM_CODE" localSheetId="0">Доходы!$F$3</definedName>
    <definedName name="LAST_CELL" localSheetId="0">Доходы!#REF!</definedName>
    <definedName name="PARAMS" localSheetId="0">Доходы!$F$9</definedName>
    <definedName name="PERIOD" localSheetId="0">Доходы!$F$4</definedName>
    <definedName name="RANGE_NAMES" localSheetId="0">Доходы!$F$8</definedName>
    <definedName name="RBEGIN_1" localSheetId="0">Доходы!$A$18</definedName>
    <definedName name="REG_DATE" localSheetId="0">Доходы!$F$2</definedName>
    <definedName name="REND_1" localSheetId="0">Доходы!#REF!</definedName>
    <definedName name="SIGN" localSheetId="0">Доходы!$A$20:$C$20</definedName>
    <definedName name="SRC_CODE" localSheetId="0">Доходы!$F$6</definedName>
    <definedName name="SRC_KIND" localSheetId="0">Доходы!$F$5</definedName>
    <definedName name="VB_CODE" localSheetId="0">Доходы!$F$7</definedName>
  </definedNames>
  <calcPr calcId="125725"/>
</workbook>
</file>

<file path=xl/calcChain.xml><?xml version="1.0" encoding="utf-8"?>
<calcChain xmlns="http://schemas.openxmlformats.org/spreadsheetml/2006/main">
  <c r="B30" i="1"/>
  <c r="C30"/>
  <c r="D33"/>
  <c r="D23"/>
  <c r="D25"/>
  <c r="C19"/>
  <c r="C6" i="5"/>
  <c r="D6"/>
  <c r="B6"/>
  <c r="B19" i="1"/>
  <c r="D32"/>
  <c r="D24"/>
  <c r="D22"/>
  <c r="D30" l="1"/>
  <c r="B18"/>
  <c r="C18"/>
  <c r="E5" i="5"/>
  <c r="E4"/>
  <c r="E3"/>
  <c r="E6" l="1"/>
  <c r="D20" i="1"/>
  <c r="D31"/>
  <c r="D18" l="1"/>
  <c r="D19"/>
</calcChain>
</file>

<file path=xl/sharedStrings.xml><?xml version="1.0" encoding="utf-8"?>
<sst xmlns="http://schemas.openxmlformats.org/spreadsheetml/2006/main" count="44" uniqueCount="44">
  <si>
    <t>Главный распорядитель, распорядитель, получатель бюджетных средств, главный администратор, администратор доходов бюджета, главный администратор, администратор источников финансирования дефицита бюджета</t>
  </si>
  <si>
    <t>Наименование бюджета</t>
  </si>
  <si>
    <t xml:space="preserve">                                 1. Доходы бюджета</t>
  </si>
  <si>
    <t>Периодичность: месячная</t>
  </si>
  <si>
    <t>Единица измерения: руб.</t>
  </si>
  <si>
    <t xml:space="preserve"> Наименование показателя</t>
  </si>
  <si>
    <t xml:space="preserve">         Исполнено</t>
  </si>
  <si>
    <t>4</t>
  </si>
  <si>
    <t>5</t>
  </si>
  <si>
    <t>6</t>
  </si>
  <si>
    <t>Доходы бюджета - всего</t>
  </si>
  <si>
    <t/>
  </si>
  <si>
    <t>НАЛОГОВЫЕ И НЕНАЛОГОВЫЕ ДОХОДЫ</t>
  </si>
  <si>
    <t>Налог на доходы физических лиц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</si>
  <si>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</si>
  <si>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</si>
  <si>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</si>
  <si>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ГОСУДАРСТВЕННАЯ ПОШЛИНА</t>
  </si>
  <si>
    <t>БЕЗВОЗМЕЗДНЫЕ ПОСТУПЛЕНИЯ</t>
  </si>
  <si>
    <t>Дотации на выравнивание бюджетной обеспеченности</t>
  </si>
  <si>
    <t>Субвенции бюджетам бюджетной системы Российской Федерации</t>
  </si>
  <si>
    <t>Доходы/PARAMS</t>
  </si>
  <si>
    <t>ПЛАН</t>
  </si>
  <si>
    <t>ФАКТ</t>
  </si>
  <si>
    <t>% ИСПОЛНЕНИЯ</t>
  </si>
  <si>
    <t>ОТЧЕТ ОБ ИСПОЛНЕНИИ ДОХОДНОЙ ЧАСТИ БЮДЖЕТА Сармаш-Башское СП</t>
  </si>
  <si>
    <t>Средства самообложения граждан</t>
  </si>
  <si>
    <t>Увеличение, тыс.руб.</t>
  </si>
  <si>
    <t>Уменьшение, тыс.руб.</t>
  </si>
  <si>
    <t>Налог на имущество физ.лиц</t>
  </si>
  <si>
    <t>Земельный налог с юр.лиц</t>
  </si>
  <si>
    <t>Земельный налог с физ.лиц</t>
  </si>
  <si>
    <t>Итого:</t>
  </si>
  <si>
    <t>Доходы от реализации иного имущества, находящегося в собственности сельских поселений</t>
  </si>
  <si>
    <t>Прочие доходы от компенсации затрат бюджетов сельских поселений</t>
  </si>
  <si>
    <t>Единый сельскохозяйственный налог</t>
  </si>
  <si>
    <t>Сармаш-Башское СП</t>
  </si>
  <si>
    <t>Задолженность по налогам Сармаш-Башское СП на 01.07.2018 г.</t>
  </si>
  <si>
    <t>Остаток на 01.07.2018 года, тыс.руб.</t>
  </si>
  <si>
    <t>Задолженность на 01.01.2018, тыс.руб.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</si>
  <si>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</si>
  <si>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Прочие субсидии бюджетам сельских поселений</t>
  </si>
  <si>
    <t>Прочие поступления от использования имущества, находящегося в собственности сельских поселений</t>
  </si>
  <si>
    <t>на 01 ОКТЯБРЯ 2018 г.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</si>
</sst>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2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4" fillId="0" borderId="0" xfId="0" applyFont="1"/>
    <xf numFmtId="49" fontId="5" fillId="0" borderId="5" xfId="0" applyNumberFormat="1" applyFont="1" applyBorder="1" applyAlignment="1" applyProtection="1">
      <alignment horizontal="center" vertical="center"/>
    </xf>
    <xf numFmtId="49" fontId="5" fillId="0" borderId="6" xfId="0" applyNumberFormat="1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</xf>
    <xf numFmtId="49" fontId="6" fillId="0" borderId="14" xfId="0" applyNumberFormat="1" applyFont="1" applyBorder="1" applyAlignment="1" applyProtection="1">
      <alignment horizontal="left" vertical="center" wrapText="1"/>
    </xf>
    <xf numFmtId="4" fontId="6" fillId="0" borderId="14" xfId="0" applyNumberFormat="1" applyFont="1" applyBorder="1" applyAlignment="1" applyProtection="1">
      <alignment horizontal="right" vertical="center"/>
    </xf>
    <xf numFmtId="9" fontId="6" fillId="0" borderId="14" xfId="0" applyNumberFormat="1" applyFont="1" applyBorder="1" applyAlignment="1" applyProtection="1">
      <alignment horizontal="center" vertical="center"/>
    </xf>
    <xf numFmtId="49" fontId="5" fillId="0" borderId="14" xfId="0" applyNumberFormat="1" applyFont="1" applyBorder="1" applyAlignment="1" applyProtection="1">
      <alignment horizontal="left" vertical="center" wrapText="1"/>
    </xf>
    <xf numFmtId="4" fontId="5" fillId="0" borderId="14" xfId="0" applyNumberFormat="1" applyFont="1" applyBorder="1" applyAlignment="1" applyProtection="1">
      <alignment horizontal="right" vertical="center"/>
    </xf>
    <xf numFmtId="0" fontId="0" fillId="0" borderId="14" xfId="0" applyBorder="1" applyAlignment="1">
      <alignment wrapText="1"/>
    </xf>
    <xf numFmtId="0" fontId="7" fillId="0" borderId="14" xfId="0" applyFont="1" applyBorder="1" applyAlignment="1">
      <alignment horizontal="center" vertical="center" wrapText="1"/>
    </xf>
    <xf numFmtId="0" fontId="0" fillId="0" borderId="14" xfId="0" applyBorder="1"/>
    <xf numFmtId="0" fontId="7" fillId="0" borderId="14" xfId="0" applyFont="1" applyBorder="1"/>
    <xf numFmtId="4" fontId="5" fillId="0" borderId="0" xfId="0" applyNumberFormat="1" applyFont="1" applyFill="1" applyBorder="1" applyAlignment="1" applyProtection="1">
      <alignment horizontal="right" vertical="center"/>
    </xf>
    <xf numFmtId="49" fontId="5" fillId="0" borderId="9" xfId="0" applyNumberFormat="1" applyFont="1" applyBorder="1" applyAlignment="1" applyProtection="1">
      <alignment horizontal="left" vertical="center" wrapText="1"/>
    </xf>
    <xf numFmtId="0" fontId="5" fillId="0" borderId="14" xfId="0" applyFont="1" applyBorder="1" applyAlignment="1">
      <alignment wrapText="1"/>
    </xf>
    <xf numFmtId="2" fontId="5" fillId="0" borderId="14" xfId="0" applyNumberFormat="1" applyFont="1" applyBorder="1"/>
    <xf numFmtId="0" fontId="5" fillId="0" borderId="3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49" fontId="5" fillId="0" borderId="9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5" fillId="0" borderId="11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/>
    </xf>
    <xf numFmtId="0" fontId="7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5"/>
  <sheetViews>
    <sheetView showGridLines="0" tabSelected="1" view="pageBreakPreview" topLeftCell="A16" zoomScale="115" zoomScaleNormal="100" zoomScaleSheetLayoutView="115" workbookViewId="0">
      <selection activeCell="D30" sqref="D30"/>
    </sheetView>
  </sheetViews>
  <sheetFormatPr defaultRowHeight="12.75" customHeight="1"/>
  <cols>
    <col min="1" max="1" width="45.7109375" customWidth="1"/>
    <col min="2" max="3" width="16.7109375" customWidth="1"/>
    <col min="4" max="4" width="19.5703125" customWidth="1"/>
  </cols>
  <sheetData>
    <row r="1" spans="1:4" ht="18.2" customHeight="1">
      <c r="A1" s="33" t="s">
        <v>25</v>
      </c>
      <c r="B1" s="33"/>
      <c r="C1" s="33"/>
      <c r="D1" s="33"/>
    </row>
    <row r="2" spans="1:4" ht="18.2" customHeight="1">
      <c r="A2" s="33"/>
      <c r="B2" s="33"/>
      <c r="C2" s="33"/>
      <c r="D2" s="33"/>
    </row>
    <row r="3" spans="1:4">
      <c r="A3" s="36" t="s">
        <v>43</v>
      </c>
      <c r="B3" s="36"/>
      <c r="C3" s="36"/>
      <c r="D3" s="36"/>
    </row>
    <row r="4" spans="1:4" ht="33.200000000000003" customHeight="1">
      <c r="A4" s="34" t="s">
        <v>0</v>
      </c>
      <c r="B4" s="2"/>
      <c r="C4" s="2"/>
      <c r="D4" s="2"/>
    </row>
    <row r="5" spans="1:4" ht="33.200000000000003" customHeight="1">
      <c r="A5" s="34"/>
      <c r="B5" s="35"/>
      <c r="C5" s="35"/>
      <c r="D5" s="35"/>
    </row>
    <row r="6" spans="1:4">
      <c r="A6" s="3" t="s">
        <v>1</v>
      </c>
      <c r="B6" s="32" t="s">
        <v>36</v>
      </c>
      <c r="C6" s="32"/>
      <c r="D6" s="32"/>
    </row>
    <row r="7" spans="1:4">
      <c r="A7" s="3" t="s">
        <v>3</v>
      </c>
      <c r="B7" s="1"/>
      <c r="C7" s="1"/>
      <c r="D7" s="1"/>
    </row>
    <row r="8" spans="1:4">
      <c r="A8" s="3" t="s">
        <v>4</v>
      </c>
      <c r="B8" s="1"/>
      <c r="C8" s="1"/>
      <c r="D8" s="1"/>
    </row>
    <row r="9" spans="1:4" ht="18.2" customHeight="1" thickBot="1">
      <c r="A9" s="33" t="s">
        <v>2</v>
      </c>
      <c r="B9" s="33"/>
      <c r="C9" s="33"/>
      <c r="D9" s="33"/>
    </row>
    <row r="10" spans="1:4" ht="13.5" customHeight="1">
      <c r="A10" s="23" t="s">
        <v>5</v>
      </c>
      <c r="B10" s="29" t="s">
        <v>22</v>
      </c>
      <c r="C10" s="5" t="s">
        <v>6</v>
      </c>
      <c r="D10" s="6"/>
    </row>
    <row r="11" spans="1:4" ht="9.9499999999999993" customHeight="1">
      <c r="A11" s="24"/>
      <c r="B11" s="27"/>
      <c r="C11" s="26" t="s">
        <v>23</v>
      </c>
      <c r="D11" s="26" t="s">
        <v>24</v>
      </c>
    </row>
    <row r="12" spans="1:4" ht="9.9499999999999993" customHeight="1">
      <c r="A12" s="24"/>
      <c r="B12" s="27"/>
      <c r="C12" s="27"/>
      <c r="D12" s="30"/>
    </row>
    <row r="13" spans="1:4" ht="9.9499999999999993" customHeight="1">
      <c r="A13" s="24"/>
      <c r="B13" s="27"/>
      <c r="C13" s="27"/>
      <c r="D13" s="30"/>
    </row>
    <row r="14" spans="1:4" ht="9.9499999999999993" customHeight="1">
      <c r="A14" s="24"/>
      <c r="B14" s="27"/>
      <c r="C14" s="27"/>
      <c r="D14" s="30"/>
    </row>
    <row r="15" spans="1:4" ht="9.9499999999999993" customHeight="1">
      <c r="A15" s="24"/>
      <c r="B15" s="27"/>
      <c r="C15" s="27"/>
      <c r="D15" s="30"/>
    </row>
    <row r="16" spans="1:4" ht="19.5" customHeight="1">
      <c r="A16" s="25"/>
      <c r="B16" s="28"/>
      <c r="C16" s="28"/>
      <c r="D16" s="31"/>
    </row>
    <row r="17" spans="1:4" ht="14.25" customHeight="1" thickBot="1">
      <c r="A17" s="7">
        <v>1</v>
      </c>
      <c r="B17" s="8" t="s">
        <v>7</v>
      </c>
      <c r="C17" s="9" t="s">
        <v>8</v>
      </c>
      <c r="D17" s="8" t="s">
        <v>9</v>
      </c>
    </row>
    <row r="18" spans="1:4" ht="26.25" customHeight="1">
      <c r="A18" s="10" t="s">
        <v>10</v>
      </c>
      <c r="B18" s="11">
        <f>B19+B30</f>
        <v>4345908</v>
      </c>
      <c r="C18" s="11">
        <f>C19+C30</f>
        <v>3492691.73</v>
      </c>
      <c r="D18" s="12">
        <f>C18/B18</f>
        <v>0.803673646565919</v>
      </c>
    </row>
    <row r="19" spans="1:4" s="4" customFormat="1" ht="42.75" customHeight="1">
      <c r="A19" s="10" t="s">
        <v>12</v>
      </c>
      <c r="B19" s="11">
        <f>FIO+B22+B23+B24+B25+B26+B27+B29</f>
        <v>560100</v>
      </c>
      <c r="C19" s="11">
        <f>SUM(C20:C29)</f>
        <v>444713.83000000007</v>
      </c>
      <c r="D19" s="12">
        <f t="shared" ref="D19:D33" si="0">C19/B19</f>
        <v>0.79399005534725953</v>
      </c>
    </row>
    <row r="20" spans="1:4" ht="30.75" customHeight="1">
      <c r="A20" s="13" t="s">
        <v>13</v>
      </c>
      <c r="B20" s="14">
        <v>45000</v>
      </c>
      <c r="C20" s="14">
        <v>30083.56</v>
      </c>
      <c r="D20" s="12">
        <f t="shared" si="0"/>
        <v>0.66852355555555554</v>
      </c>
    </row>
    <row r="21" spans="1:4" ht="30.75" customHeight="1">
      <c r="A21" s="13" t="s">
        <v>35</v>
      </c>
      <c r="B21" s="14"/>
      <c r="C21" s="14">
        <v>460</v>
      </c>
      <c r="D21" s="12"/>
    </row>
    <row r="22" spans="1:4" ht="31.5" customHeight="1">
      <c r="A22" s="13" t="s">
        <v>14</v>
      </c>
      <c r="B22" s="14">
        <v>34000</v>
      </c>
      <c r="C22" s="14">
        <v>17169.23</v>
      </c>
      <c r="D22" s="12">
        <f t="shared" si="0"/>
        <v>0.50497735294117641</v>
      </c>
    </row>
    <row r="23" spans="1:4" ht="21.75" customHeight="1">
      <c r="A23" s="13" t="s">
        <v>15</v>
      </c>
      <c r="B23" s="14">
        <v>200000</v>
      </c>
      <c r="C23" s="14">
        <v>181195.04</v>
      </c>
      <c r="D23" s="12">
        <f>C23/B23</f>
        <v>0.90597520000000009</v>
      </c>
    </row>
    <row r="24" spans="1:4" ht="24" customHeight="1">
      <c r="A24" s="13" t="s">
        <v>16</v>
      </c>
      <c r="B24" s="14">
        <v>200000</v>
      </c>
      <c r="C24" s="14">
        <v>15817.59</v>
      </c>
      <c r="D24" s="12">
        <f>C24/B24</f>
        <v>7.9087950000000004E-2</v>
      </c>
    </row>
    <row r="25" spans="1:4" ht="21" customHeight="1">
      <c r="A25" s="13" t="s">
        <v>17</v>
      </c>
      <c r="B25" s="14">
        <v>1000</v>
      </c>
      <c r="C25" s="14">
        <v>200</v>
      </c>
      <c r="D25" s="12">
        <f>C25/B25</f>
        <v>0.2</v>
      </c>
    </row>
    <row r="26" spans="1:4" ht="30.75" customHeight="1">
      <c r="A26" s="13" t="s">
        <v>26</v>
      </c>
      <c r="B26" s="14">
        <v>80100</v>
      </c>
      <c r="C26" s="14">
        <v>80100</v>
      </c>
      <c r="D26" s="12">
        <v>1</v>
      </c>
    </row>
    <row r="27" spans="1:4" ht="30.75" customHeight="1">
      <c r="A27" s="13" t="s">
        <v>34</v>
      </c>
      <c r="B27" s="14"/>
      <c r="C27" s="14">
        <v>7318.01</v>
      </c>
      <c r="D27" s="12"/>
    </row>
    <row r="28" spans="1:4" ht="30.75" customHeight="1">
      <c r="A28" s="13" t="s">
        <v>42</v>
      </c>
      <c r="B28" s="14"/>
      <c r="C28" s="14">
        <v>20.399999999999999</v>
      </c>
      <c r="D28" s="12"/>
    </row>
    <row r="29" spans="1:4" ht="30.75" customHeight="1">
      <c r="A29" s="13" t="s">
        <v>33</v>
      </c>
      <c r="B29" s="14"/>
      <c r="C29" s="14">
        <v>112350</v>
      </c>
      <c r="D29" s="12"/>
    </row>
    <row r="30" spans="1:4" s="4" customFormat="1" ht="27.75" customHeight="1">
      <c r="A30" s="10" t="s">
        <v>18</v>
      </c>
      <c r="B30" s="11">
        <f>B31+B32+B33+B34</f>
        <v>3785808</v>
      </c>
      <c r="C30" s="11">
        <f>C31+C32+C33+C34</f>
        <v>3047977.9</v>
      </c>
      <c r="D30" s="12">
        <f>C30/B30</f>
        <v>0.80510630755706569</v>
      </c>
    </row>
    <row r="31" spans="1:4" ht="30.75" customHeight="1">
      <c r="A31" s="13" t="s">
        <v>19</v>
      </c>
      <c r="B31" s="14">
        <v>1868100</v>
      </c>
      <c r="C31" s="14">
        <v>1494477.9</v>
      </c>
      <c r="D31" s="12">
        <f t="shared" si="0"/>
        <v>0.79999887586317642</v>
      </c>
    </row>
    <row r="32" spans="1:4" ht="33" customHeight="1">
      <c r="A32" s="13" t="s">
        <v>20</v>
      </c>
      <c r="B32" s="14">
        <v>82900</v>
      </c>
      <c r="C32" s="14">
        <v>60600</v>
      </c>
      <c r="D32" s="12">
        <f t="shared" si="0"/>
        <v>0.73100120627261767</v>
      </c>
    </row>
    <row r="33" spans="1:4" ht="35.25" customHeight="1">
      <c r="A33" s="20" t="s">
        <v>40</v>
      </c>
      <c r="B33" s="14">
        <v>1834808</v>
      </c>
      <c r="C33" s="19">
        <v>1456868</v>
      </c>
      <c r="D33" s="12">
        <f t="shared" si="0"/>
        <v>0.79401659465186547</v>
      </c>
    </row>
    <row r="34" spans="1:4" ht="33.75" customHeight="1">
      <c r="A34" s="21" t="s">
        <v>41</v>
      </c>
      <c r="B34" s="17"/>
      <c r="C34" s="22">
        <v>36032</v>
      </c>
      <c r="D34" s="12"/>
    </row>
    <row r="35" spans="1:4" ht="12.75" customHeight="1">
      <c r="C35" s="19"/>
    </row>
  </sheetData>
  <mergeCells count="11">
    <mergeCell ref="A4:A5"/>
    <mergeCell ref="B5:D5"/>
    <mergeCell ref="A1:D1"/>
    <mergeCell ref="A2:D2"/>
    <mergeCell ref="A3:D3"/>
    <mergeCell ref="A10:A16"/>
    <mergeCell ref="C11:C16"/>
    <mergeCell ref="B10:B16"/>
    <mergeCell ref="D11:D16"/>
    <mergeCell ref="B6:D6"/>
    <mergeCell ref="A9:D9"/>
  </mergeCells>
  <pageMargins left="0.39370078740157483" right="0.39370078740157483" top="0.78740157480314965" bottom="0.39370078740157483" header="0" footer="0"/>
  <pageSetup paperSize="9" scale="97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2.75"/>
  <sheetData>
    <row r="1" spans="1:2">
      <c r="A1" t="s">
        <v>21</v>
      </c>
      <c r="B1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C16" sqref="C16"/>
    </sheetView>
  </sheetViews>
  <sheetFormatPr defaultRowHeight="12.75"/>
  <cols>
    <col min="1" max="1" width="33.85546875" customWidth="1"/>
    <col min="2" max="2" width="15.85546875" customWidth="1"/>
    <col min="3" max="3" width="17" customWidth="1"/>
    <col min="4" max="4" width="18.7109375" customWidth="1"/>
    <col min="5" max="5" width="12.5703125" customWidth="1"/>
  </cols>
  <sheetData>
    <row r="1" spans="1:5" ht="25.5" customHeight="1">
      <c r="A1" s="37" t="s">
        <v>37</v>
      </c>
      <c r="B1" s="37"/>
      <c r="C1" s="37"/>
      <c r="D1" s="37"/>
      <c r="E1" s="37"/>
    </row>
    <row r="2" spans="1:5" ht="60">
      <c r="A2" s="15"/>
      <c r="B2" s="16" t="s">
        <v>39</v>
      </c>
      <c r="C2" s="16" t="s">
        <v>27</v>
      </c>
      <c r="D2" s="16" t="s">
        <v>28</v>
      </c>
      <c r="E2" s="16" t="s">
        <v>38</v>
      </c>
    </row>
    <row r="3" spans="1:5" ht="25.5" customHeight="1">
      <c r="A3" s="17" t="s">
        <v>29</v>
      </c>
      <c r="B3" s="17">
        <v>25.4</v>
      </c>
      <c r="C3" s="17"/>
      <c r="D3" s="17">
        <v>17.3</v>
      </c>
      <c r="E3" s="17">
        <f>B3+C3-D3</f>
        <v>8.0999999999999979</v>
      </c>
    </row>
    <row r="4" spans="1:5" ht="21" customHeight="1">
      <c r="A4" s="17" t="s">
        <v>30</v>
      </c>
      <c r="B4" s="17">
        <v>0</v>
      </c>
      <c r="C4" s="17">
        <v>150.80000000000001</v>
      </c>
      <c r="D4" s="17">
        <v>149.9</v>
      </c>
      <c r="E4" s="17">
        <f t="shared" ref="E4:E5" si="0">B4+C4-D4</f>
        <v>0.90000000000000568</v>
      </c>
    </row>
    <row r="5" spans="1:5" ht="22.5" customHeight="1">
      <c r="A5" s="17" t="s">
        <v>31</v>
      </c>
      <c r="B5" s="17">
        <v>39.6</v>
      </c>
      <c r="C5" s="17"/>
      <c r="D5" s="17">
        <v>17.100000000000001</v>
      </c>
      <c r="E5" s="17">
        <f t="shared" si="0"/>
        <v>22.5</v>
      </c>
    </row>
    <row r="6" spans="1:5" ht="30" customHeight="1">
      <c r="A6" s="18" t="s">
        <v>32</v>
      </c>
      <c r="B6" s="18">
        <f>B3+B4+B5</f>
        <v>65</v>
      </c>
      <c r="C6" s="18">
        <f t="shared" ref="C6:E6" si="1">C3+C4+C5</f>
        <v>150.80000000000001</v>
      </c>
      <c r="D6" s="18">
        <f t="shared" si="1"/>
        <v>184.3</v>
      </c>
      <c r="E6" s="18">
        <f t="shared" si="1"/>
        <v>31.500000000000004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13</vt:i4>
      </vt:variant>
    </vt:vector>
  </HeadingPairs>
  <TitlesOfParts>
    <vt:vector size="16" baseType="lpstr">
      <vt:lpstr>Доходы</vt:lpstr>
      <vt:lpstr>_params</vt:lpstr>
      <vt:lpstr>Задолженность по налогам</vt:lpstr>
      <vt:lpstr>Доходы!APPT</vt:lpstr>
      <vt:lpstr>Доходы!FILE_NAME</vt:lpstr>
      <vt:lpstr>Доходы!FIO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Доходы!REG_DATE</vt:lpstr>
      <vt:lpstr>Доходы!SIGN</vt:lpstr>
      <vt:lpstr>Доходы!SRC_CODE</vt:lpstr>
      <vt:lpstr>Доходы!SRC_KIND</vt:lpstr>
      <vt:lpstr>Доходы!VB_CODE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dc:description>POI HSSF rep:2.44.0.80</dc:description>
  <cp:lastModifiedBy>бухгалтер</cp:lastModifiedBy>
  <cp:lastPrinted>2018-07-06T06:12:31Z</cp:lastPrinted>
  <dcterms:created xsi:type="dcterms:W3CDTF">2018-03-14T07:00:22Z</dcterms:created>
  <dcterms:modified xsi:type="dcterms:W3CDTF">2018-10-02T06:54:04Z</dcterms:modified>
</cp:coreProperties>
</file>